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<sst xmlns="http://schemas.openxmlformats.org/spreadsheetml/2006/main" count="627" uniqueCount="296">
  <si>
    <t>2023年度“市委书记进校园”笔试成绩</t>
  </si>
  <si>
    <t>序号</t>
  </si>
  <si>
    <t>姓  名</t>
  </si>
  <si>
    <t>招聘单位</t>
  </si>
  <si>
    <t>岗位名称</t>
  </si>
  <si>
    <t>身份证号</t>
  </si>
  <si>
    <t>岗位代码</t>
  </si>
  <si>
    <t>第一部分成绩</t>
  </si>
  <si>
    <t>第二部分成绩</t>
  </si>
  <si>
    <t>折合后成绩</t>
  </si>
  <si>
    <t>政策加分</t>
  </si>
  <si>
    <t>含政策加分成绩</t>
  </si>
  <si>
    <t>排名（按岗位排名）</t>
  </si>
  <si>
    <t>备注</t>
  </si>
  <si>
    <t>杨洋</t>
  </si>
  <si>
    <t>南岔县财政信息中心</t>
  </si>
  <si>
    <t>会计</t>
  </si>
  <si>
    <t>23900519******2526</t>
  </si>
  <si>
    <t>于文雪</t>
  </si>
  <si>
    <t>23082819******124X</t>
  </si>
  <si>
    <t>穆昕</t>
  </si>
  <si>
    <t>23070319******0426</t>
  </si>
  <si>
    <t>李月莹</t>
  </si>
  <si>
    <t>23070419******0248</t>
  </si>
  <si>
    <t>李航</t>
  </si>
  <si>
    <t>22021119******061X</t>
  </si>
  <si>
    <t>于蕴达</t>
  </si>
  <si>
    <t>23233019******1812</t>
  </si>
  <si>
    <t>李世玉</t>
  </si>
  <si>
    <t>21028119******9131</t>
  </si>
  <si>
    <t>王胤麟</t>
  </si>
  <si>
    <t>23070619******0412</t>
  </si>
  <si>
    <t>滕飞</t>
  </si>
  <si>
    <t>23038119******7312</t>
  </si>
  <si>
    <t>夏兰萍</t>
  </si>
  <si>
    <t>23070219******1422</t>
  </si>
  <si>
    <t>李悦铭</t>
  </si>
  <si>
    <t>23080519******062X</t>
  </si>
  <si>
    <t>郭宁</t>
  </si>
  <si>
    <t>23071119******0201</t>
  </si>
  <si>
    <t>刘微</t>
  </si>
  <si>
    <t>23118219******7586</t>
  </si>
  <si>
    <t>张瑜</t>
  </si>
  <si>
    <t>23071419******0226</t>
  </si>
  <si>
    <t>程美娜</t>
  </si>
  <si>
    <t>23042219******1722</t>
  </si>
  <si>
    <t>马扬</t>
  </si>
  <si>
    <t>23120219******0048</t>
  </si>
  <si>
    <t>王淼</t>
  </si>
  <si>
    <t>23050619******0023</t>
  </si>
  <si>
    <t>于家鑫</t>
  </si>
  <si>
    <t>23022119******0012</t>
  </si>
  <si>
    <t>宋伟明</t>
  </si>
  <si>
    <t>23071619******0217</t>
  </si>
  <si>
    <t>刘小萌</t>
  </si>
  <si>
    <t>23102419******1046</t>
  </si>
  <si>
    <t>刘雨鑫</t>
  </si>
  <si>
    <t>23071319******0026</t>
  </si>
  <si>
    <t>芦峙羽</t>
  </si>
  <si>
    <t>23070919******0328</t>
  </si>
  <si>
    <t>湛金平</t>
  </si>
  <si>
    <t>23070319******0329</t>
  </si>
  <si>
    <t>李洋</t>
  </si>
  <si>
    <t>23070219******0020</t>
  </si>
  <si>
    <t>孙莹</t>
  </si>
  <si>
    <t>23040319******0544</t>
  </si>
  <si>
    <t>李博琦</t>
  </si>
  <si>
    <t>23071019******0223</t>
  </si>
  <si>
    <t>苏煜婷</t>
  </si>
  <si>
    <t>23071319******0029</t>
  </si>
  <si>
    <t>贠雪慧</t>
  </si>
  <si>
    <t>23070319******0525</t>
  </si>
  <si>
    <t>杨春蕾</t>
  </si>
  <si>
    <t>23070319******0425</t>
  </si>
  <si>
    <t>张博</t>
  </si>
  <si>
    <t>23070319******041X</t>
  </si>
  <si>
    <t>孙雪静</t>
  </si>
  <si>
    <t>23212619******1325</t>
  </si>
  <si>
    <t>朱志伟</t>
  </si>
  <si>
    <t>23230119******4415</t>
  </si>
  <si>
    <t>缺考</t>
  </si>
  <si>
    <t>訾浩楠</t>
  </si>
  <si>
    <t>23072219******0015</t>
  </si>
  <si>
    <t>王晗旭</t>
  </si>
  <si>
    <t>23108520******0222</t>
  </si>
  <si>
    <t>盛秋月</t>
  </si>
  <si>
    <t>23232619******2342</t>
  </si>
  <si>
    <t>闫化琼</t>
  </si>
  <si>
    <t>23112319******0326</t>
  </si>
  <si>
    <t>段宇鑫</t>
  </si>
  <si>
    <t>23071319******032X</t>
  </si>
  <si>
    <t>刘畅</t>
  </si>
  <si>
    <t>23900519******3148</t>
  </si>
  <si>
    <t>王德璇</t>
  </si>
  <si>
    <t>23070519******0211</t>
  </si>
  <si>
    <t>孟欣</t>
  </si>
  <si>
    <t>23080520******7043</t>
  </si>
  <si>
    <t>荣佳钰</t>
  </si>
  <si>
    <t>23050219******0540</t>
  </si>
  <si>
    <t>何思慧</t>
  </si>
  <si>
    <t>23050520******0029</t>
  </si>
  <si>
    <t>张琦昕</t>
  </si>
  <si>
    <t>23070319******1026</t>
  </si>
  <si>
    <t>张吉萍</t>
  </si>
  <si>
    <t>23042119******2629</t>
  </si>
  <si>
    <t>郭施缘</t>
  </si>
  <si>
    <t>23081919******1924</t>
  </si>
  <si>
    <t>郑微微</t>
  </si>
  <si>
    <t>23230219******0425</t>
  </si>
  <si>
    <t>王媛媛</t>
  </si>
  <si>
    <t>23070319******054X</t>
  </si>
  <si>
    <t>隋欣</t>
  </si>
  <si>
    <t>23070320******0024</t>
  </si>
  <si>
    <t>韩欣宇</t>
  </si>
  <si>
    <t>23102419******3726</t>
  </si>
  <si>
    <t>王毓</t>
  </si>
  <si>
    <t>23070320******0729</t>
  </si>
  <si>
    <t>朱雪琦</t>
  </si>
  <si>
    <t>23072220******0624</t>
  </si>
  <si>
    <t>徐加驰</t>
  </si>
  <si>
    <t>23070219******0518</t>
  </si>
  <si>
    <t>杨蕾</t>
  </si>
  <si>
    <t>23272419******0925</t>
  </si>
  <si>
    <t>王虹</t>
  </si>
  <si>
    <t>23040719******012X</t>
  </si>
  <si>
    <t>王艺菲</t>
  </si>
  <si>
    <t>23040219******0323</t>
  </si>
  <si>
    <t>张晶</t>
  </si>
  <si>
    <t>23070319******0422</t>
  </si>
  <si>
    <t>孙靖雯</t>
  </si>
  <si>
    <t>23070219******0928</t>
  </si>
  <si>
    <t>尚国琪</t>
  </si>
  <si>
    <t>52272519******7823</t>
  </si>
  <si>
    <t>满欣宇</t>
  </si>
  <si>
    <t>23082220******7628</t>
  </si>
  <si>
    <t>时倩倩</t>
  </si>
  <si>
    <t>23072220******0222</t>
  </si>
  <si>
    <t>田忠兴</t>
  </si>
  <si>
    <t>23072219******1217</t>
  </si>
  <si>
    <t>丁春悦</t>
  </si>
  <si>
    <t>23072219******0727</t>
  </si>
  <si>
    <t>郝思远</t>
  </si>
  <si>
    <t>21010219******182X</t>
  </si>
  <si>
    <t>陆秋文</t>
  </si>
  <si>
    <t>23070619******0024</t>
  </si>
  <si>
    <t>张春霜</t>
  </si>
  <si>
    <t>23072219******0726</t>
  </si>
  <si>
    <t>王培福</t>
  </si>
  <si>
    <t>23052319******1515</t>
  </si>
  <si>
    <t>范雪</t>
  </si>
  <si>
    <t>23052319******4827</t>
  </si>
  <si>
    <t>邹瑜</t>
  </si>
  <si>
    <t>23072219******0023</t>
  </si>
  <si>
    <t>王新月</t>
  </si>
  <si>
    <t>南岔县农村合作经济经营服务中心</t>
  </si>
  <si>
    <t>科员</t>
  </si>
  <si>
    <t>23040419******0024</t>
  </si>
  <si>
    <t>张春阳</t>
  </si>
  <si>
    <t>23233119******0814</t>
  </si>
  <si>
    <t>许甜甜</t>
  </si>
  <si>
    <t>23088219******0963</t>
  </si>
  <si>
    <t>刘宇</t>
  </si>
  <si>
    <t>23071519******0229</t>
  </si>
  <si>
    <t>王思泽</t>
  </si>
  <si>
    <t>23042219******0031</t>
  </si>
  <si>
    <t>王金霞</t>
  </si>
  <si>
    <t>23070319******0029</t>
  </si>
  <si>
    <t>王嘉汐</t>
  </si>
  <si>
    <t>23072219******0042</t>
  </si>
  <si>
    <t>何赛男</t>
  </si>
  <si>
    <t>23022719******084X</t>
  </si>
  <si>
    <t>李殿文</t>
  </si>
  <si>
    <t>23900519******0711</t>
  </si>
  <si>
    <t>王伟</t>
  </si>
  <si>
    <t>23088219******4138</t>
  </si>
  <si>
    <t>王杨</t>
  </si>
  <si>
    <t>23071019******0029</t>
  </si>
  <si>
    <t>任彤</t>
  </si>
  <si>
    <t>23071219******0325</t>
  </si>
  <si>
    <t>何丽</t>
  </si>
  <si>
    <t>23112319******0123</t>
  </si>
  <si>
    <t>朱晓海</t>
  </si>
  <si>
    <t>23052419******131X</t>
  </si>
  <si>
    <t>张雯钰</t>
  </si>
  <si>
    <t>23071319******0528</t>
  </si>
  <si>
    <t>刘宇鑫</t>
  </si>
  <si>
    <t>23102520******559X</t>
  </si>
  <si>
    <t>张飞</t>
  </si>
  <si>
    <t>23900519******2557</t>
  </si>
  <si>
    <t>于连鹏</t>
  </si>
  <si>
    <t>南岔县住房保障服务中心</t>
  </si>
  <si>
    <t>市政工程管理办公室科员</t>
  </si>
  <si>
    <t>23082219******7196</t>
  </si>
  <si>
    <t>丛志东</t>
  </si>
  <si>
    <t>23108319******5818</t>
  </si>
  <si>
    <t>吴明儒</t>
  </si>
  <si>
    <t>23210319******0218</t>
  </si>
  <si>
    <t>孙运斌</t>
  </si>
  <si>
    <t>23042119******1116</t>
  </si>
  <si>
    <t>董宝胤</t>
  </si>
  <si>
    <t>23081119******2912</t>
  </si>
  <si>
    <t>张城玮</t>
  </si>
  <si>
    <t>23072219******1232</t>
  </si>
  <si>
    <t>陈丹</t>
  </si>
  <si>
    <t>23070419******0929</t>
  </si>
  <si>
    <t>林影</t>
  </si>
  <si>
    <t>23070819******0427</t>
  </si>
  <si>
    <t>丁立民</t>
  </si>
  <si>
    <t>23072219******1118</t>
  </si>
  <si>
    <t>谢勇</t>
  </si>
  <si>
    <t>23210119******0818</t>
  </si>
  <si>
    <t>张瑞麟</t>
  </si>
  <si>
    <t>23900519******0035</t>
  </si>
  <si>
    <t>孙晓航</t>
  </si>
  <si>
    <t>23118220******7512</t>
  </si>
  <si>
    <t>孙华楠</t>
  </si>
  <si>
    <t>23232519******2636</t>
  </si>
  <si>
    <t>谢鑫鹏</t>
  </si>
  <si>
    <t>23052319******001X</t>
  </si>
  <si>
    <t>赵振鑫</t>
  </si>
  <si>
    <t>15220119******5519</t>
  </si>
  <si>
    <t>郑宇航</t>
  </si>
  <si>
    <t>23900519******253X</t>
  </si>
  <si>
    <t>汪涛</t>
  </si>
  <si>
    <t>南岔县经济信息中心</t>
  </si>
  <si>
    <t>土建施工类</t>
  </si>
  <si>
    <t>15222419******0017</t>
  </si>
  <si>
    <t>高泽众</t>
  </si>
  <si>
    <t>23052319******0416</t>
  </si>
  <si>
    <t>徐希泽</t>
  </si>
  <si>
    <t>23082219******1135</t>
  </si>
  <si>
    <t>苏博文</t>
  </si>
  <si>
    <t>23071319******0331</t>
  </si>
  <si>
    <t>王赫</t>
  </si>
  <si>
    <t>23022119******4017</t>
  </si>
  <si>
    <t>李兴华</t>
  </si>
  <si>
    <t>23070920******0316</t>
  </si>
  <si>
    <t>陈炜程</t>
  </si>
  <si>
    <t>23070619******0013</t>
  </si>
  <si>
    <t>闫明</t>
  </si>
  <si>
    <t>23071219******0014</t>
  </si>
  <si>
    <t>朱博文</t>
  </si>
  <si>
    <t>23070319******0414</t>
  </si>
  <si>
    <t>张贞博</t>
  </si>
  <si>
    <t>23070319******0314</t>
  </si>
  <si>
    <t>杨贺</t>
  </si>
  <si>
    <t>23070319******0138</t>
  </si>
  <si>
    <t>苏欣宇</t>
  </si>
  <si>
    <t>23071120******002X</t>
  </si>
  <si>
    <t>陈燊</t>
  </si>
  <si>
    <t>23088219******0312</t>
  </si>
  <si>
    <t>王怀庆</t>
  </si>
  <si>
    <t>23070319******0712</t>
  </si>
  <si>
    <t>刘邦</t>
  </si>
  <si>
    <t>23070319******1011</t>
  </si>
  <si>
    <t>郑磊</t>
  </si>
  <si>
    <t>23070219******0311</t>
  </si>
  <si>
    <t>赵洪胤</t>
  </si>
  <si>
    <t>23900519******3137</t>
  </si>
  <si>
    <t>刘金月</t>
  </si>
  <si>
    <t>23900519******4227</t>
  </si>
  <si>
    <t>张岩鹏</t>
  </si>
  <si>
    <t>23050619******0413</t>
  </si>
  <si>
    <t>楚祥凤</t>
  </si>
  <si>
    <t>23070319******0721</t>
  </si>
  <si>
    <t>杨峥</t>
  </si>
  <si>
    <t>23118219******0514</t>
  </si>
  <si>
    <t>张华健</t>
  </si>
  <si>
    <t>23900519******3118</t>
  </si>
  <si>
    <t>李想</t>
  </si>
  <si>
    <t>23233219******5429</t>
  </si>
  <si>
    <t>宁文野</t>
  </si>
  <si>
    <t>23232619******0538</t>
  </si>
  <si>
    <t>冯喆</t>
  </si>
  <si>
    <t>23071619******0015</t>
  </si>
  <si>
    <t>孙溶泽</t>
  </si>
  <si>
    <t>南岔县统计普查中心</t>
  </si>
  <si>
    <t>23070320******0720</t>
  </si>
  <si>
    <t>相兴达</t>
  </si>
  <si>
    <t>23040319******0719</t>
  </si>
  <si>
    <t>康冰冰</t>
  </si>
  <si>
    <t>23018220******0426</t>
  </si>
  <si>
    <t>张圆</t>
  </si>
  <si>
    <t>53012919******0329</t>
  </si>
  <si>
    <t>朱琳</t>
  </si>
  <si>
    <t>23112119******4521</t>
  </si>
  <si>
    <t>翟玲玉</t>
  </si>
  <si>
    <t>23230220******0447</t>
  </si>
  <si>
    <t>王跃玲</t>
  </si>
  <si>
    <t>23082819******5323</t>
  </si>
  <si>
    <t>王玙安</t>
  </si>
  <si>
    <t>23232620******0548</t>
  </si>
  <si>
    <t>梁捷</t>
  </si>
  <si>
    <t>23052120******1348</t>
  </si>
  <si>
    <t>巩树利</t>
  </si>
  <si>
    <t>23012420******7049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</si>
</sst>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8"/>
  <sheetViews>
    <sheetView tabSelected="1" topLeftCell="A45" workbookViewId="0">
      <selection activeCell="E120" sqref="E120"/>
    </sheetView>
  </sheetViews>
  <sheetFormatPr defaultColWidth="9" defaultRowHeight="13.5"/>
  <cols>
    <col min="1" max="1" width="6" style="3" customWidth="1"/>
    <col min="2" max="2" width="9.125" style="4" customWidth="1"/>
    <col min="3" max="3" width="21.5" style="4" customWidth="1"/>
    <col min="4" max="4" width="9.5" style="4" customWidth="1"/>
    <col min="5" max="5" width="20.5" style="4" customWidth="1"/>
    <col min="6" max="6" width="9.5" style="4" customWidth="1"/>
    <col min="7" max="7" width="12.75" style="4" customWidth="1"/>
    <col min="8" max="8" width="10.875" style="4" customWidth="1"/>
    <col min="9" max="9" width="11.25" style="4" customWidth="1"/>
    <col min="10" max="10" width="10" style="4" customWidth="1"/>
    <col min="11" max="11" width="12.875" style="4" customWidth="1"/>
    <col min="12" max="12" width="17" style="4" customWidth="1"/>
    <col min="13" max="13" width="12" style="3" customWidth="1"/>
    <col min="14" max="16381" width="9" style="3"/>
  </cols>
  <sheetData>
    <row r="1" s="1" customFormat="1" ht="22.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9"/>
    </row>
    <row r="2" s="2" customFormat="1" ht="16.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3" customFormat="1" spans="1:13">
      <c r="A3" s="7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8">
        <v>5901</v>
      </c>
      <c r="G3" s="7">
        <v>76.75</v>
      </c>
      <c r="H3" s="7">
        <v>90</v>
      </c>
      <c r="I3" s="7">
        <f t="shared" ref="I3:I66" si="0">(G3+H3)*50%</f>
        <v>83.375</v>
      </c>
      <c r="J3" s="7"/>
      <c r="K3" s="7">
        <f t="shared" ref="K3:K66" si="1">I3+J3</f>
        <v>83.375</v>
      </c>
      <c r="L3" s="7">
        <f>SUMPRODUCT(($F$3:$F$138=F3)*($K$3:$K$138&gt;K3))+1</f>
        <v>1</v>
      </c>
      <c r="M3" s="10"/>
    </row>
    <row r="4" s="3" customFormat="1" spans="1:13">
      <c r="A4" s="7">
        <v>2</v>
      </c>
      <c r="B4" s="7" t="s">
        <v>18</v>
      </c>
      <c r="C4" s="7" t="s">
        <v>15</v>
      </c>
      <c r="D4" s="7" t="s">
        <v>16</v>
      </c>
      <c r="E4" s="7" t="s">
        <v>19</v>
      </c>
      <c r="F4" s="8">
        <v>5901</v>
      </c>
      <c r="G4" s="7">
        <v>76.5</v>
      </c>
      <c r="H4" s="7">
        <v>90</v>
      </c>
      <c r="I4" s="7">
        <f t="shared" si="0"/>
        <v>83.25</v>
      </c>
      <c r="J4" s="7"/>
      <c r="K4" s="7">
        <f t="shared" si="1"/>
        <v>83.25</v>
      </c>
      <c r="L4" s="7">
        <f>SUMPRODUCT(($F$3:$F$138=F4)*($K$3:$K$138&gt;K4))+1</f>
        <v>2</v>
      </c>
      <c r="M4" s="10"/>
    </row>
    <row r="5" s="3" customFormat="1" spans="1:13">
      <c r="A5" s="7">
        <v>3</v>
      </c>
      <c r="B5" s="7" t="s">
        <v>20</v>
      </c>
      <c r="C5" s="7" t="s">
        <v>15</v>
      </c>
      <c r="D5" s="7" t="s">
        <v>16</v>
      </c>
      <c r="E5" s="11" t="s">
        <v>21</v>
      </c>
      <c r="F5" s="8">
        <v>5901</v>
      </c>
      <c r="G5" s="7">
        <v>76</v>
      </c>
      <c r="H5" s="7">
        <v>90</v>
      </c>
      <c r="I5" s="7">
        <f t="shared" si="0"/>
        <v>83</v>
      </c>
      <c r="J5" s="7"/>
      <c r="K5" s="7">
        <f t="shared" si="1"/>
        <v>83</v>
      </c>
      <c r="L5" s="7">
        <f>SUMPRODUCT(($F$3:$F$138=F5)*($K$3:$K$138&gt;K5))+1</f>
        <v>3</v>
      </c>
      <c r="M5" s="10"/>
    </row>
    <row r="6" s="3" customFormat="1" spans="1:13">
      <c r="A6" s="7">
        <v>4</v>
      </c>
      <c r="B6" s="7" t="s">
        <v>22</v>
      </c>
      <c r="C6" s="7" t="s">
        <v>15</v>
      </c>
      <c r="D6" s="7" t="s">
        <v>16</v>
      </c>
      <c r="E6" s="7" t="s">
        <v>23</v>
      </c>
      <c r="F6" s="8">
        <v>5901</v>
      </c>
      <c r="G6" s="7">
        <v>78.75</v>
      </c>
      <c r="H6" s="7">
        <v>85</v>
      </c>
      <c r="I6" s="7">
        <f t="shared" si="0"/>
        <v>81.875</v>
      </c>
      <c r="J6" s="7"/>
      <c r="K6" s="7">
        <f t="shared" si="1"/>
        <v>81.875</v>
      </c>
      <c r="L6" s="7">
        <f>SUMPRODUCT(($F$3:$F$138=F6)*($K$3:$K$138&gt;K6))+1</f>
        <v>4</v>
      </c>
      <c r="M6" s="10"/>
    </row>
    <row r="7" s="3" customFormat="1" spans="1:13">
      <c r="A7" s="7">
        <v>5</v>
      </c>
      <c r="B7" s="7" t="s">
        <v>24</v>
      </c>
      <c r="C7" s="7" t="s">
        <v>15</v>
      </c>
      <c r="D7" s="7" t="s">
        <v>16</v>
      </c>
      <c r="E7" s="7" t="s">
        <v>25</v>
      </c>
      <c r="F7" s="8">
        <v>5901</v>
      </c>
      <c r="G7" s="7">
        <v>71.25</v>
      </c>
      <c r="H7" s="7">
        <v>90</v>
      </c>
      <c r="I7" s="7">
        <f t="shared" si="0"/>
        <v>80.625</v>
      </c>
      <c r="J7" s="7"/>
      <c r="K7" s="7">
        <f t="shared" si="1"/>
        <v>80.625</v>
      </c>
      <c r="L7" s="7">
        <f>SUMPRODUCT(($F$3:$F$138=F7)*($K$3:$K$138&gt;K7))+1</f>
        <v>5</v>
      </c>
      <c r="M7" s="10"/>
    </row>
    <row r="8" s="3" customFormat="1" spans="1:13">
      <c r="A8" s="7">
        <v>6</v>
      </c>
      <c r="B8" s="7" t="s">
        <v>26</v>
      </c>
      <c r="C8" s="7" t="s">
        <v>15</v>
      </c>
      <c r="D8" s="7" t="s">
        <v>16</v>
      </c>
      <c r="E8" s="7" t="s">
        <v>27</v>
      </c>
      <c r="F8" s="8">
        <v>5901</v>
      </c>
      <c r="G8" s="7">
        <v>69.5</v>
      </c>
      <c r="H8" s="7">
        <v>90</v>
      </c>
      <c r="I8" s="7">
        <f t="shared" si="0"/>
        <v>79.75</v>
      </c>
      <c r="J8" s="7"/>
      <c r="K8" s="7">
        <f t="shared" si="1"/>
        <v>79.75</v>
      </c>
      <c r="L8" s="7">
        <f>SUMPRODUCT(($F$3:$F$138=F8)*($K$3:$K$138&gt;K8))+1</f>
        <v>6</v>
      </c>
      <c r="M8" s="10"/>
    </row>
    <row r="9" s="3" customFormat="1" spans="1:13">
      <c r="A9" s="7">
        <v>7</v>
      </c>
      <c r="B9" s="7" t="s">
        <v>28</v>
      </c>
      <c r="C9" s="7" t="s">
        <v>15</v>
      </c>
      <c r="D9" s="7" t="s">
        <v>16</v>
      </c>
      <c r="E9" s="7" t="s">
        <v>29</v>
      </c>
      <c r="F9" s="8">
        <v>5901</v>
      </c>
      <c r="G9" s="7">
        <v>69.5</v>
      </c>
      <c r="H9" s="7">
        <v>90</v>
      </c>
      <c r="I9" s="7">
        <f t="shared" si="0"/>
        <v>79.75</v>
      </c>
      <c r="J9" s="7"/>
      <c r="K9" s="7">
        <f t="shared" si="1"/>
        <v>79.75</v>
      </c>
      <c r="L9" s="7">
        <f>SUMPRODUCT(($F$3:$F$138=F9)*($K$3:$K$138&gt;K9))+1</f>
        <v>6</v>
      </c>
      <c r="M9" s="10"/>
    </row>
    <row r="10" s="3" customFormat="1" spans="1:13">
      <c r="A10" s="7">
        <v>8</v>
      </c>
      <c r="B10" s="7" t="s">
        <v>30</v>
      </c>
      <c r="C10" s="7" t="s">
        <v>15</v>
      </c>
      <c r="D10" s="7" t="s">
        <v>16</v>
      </c>
      <c r="E10" s="7" t="s">
        <v>31</v>
      </c>
      <c r="F10" s="8">
        <v>5901</v>
      </c>
      <c r="G10" s="7">
        <v>69</v>
      </c>
      <c r="H10" s="7">
        <v>90</v>
      </c>
      <c r="I10" s="7">
        <f t="shared" si="0"/>
        <v>79.5</v>
      </c>
      <c r="J10" s="7"/>
      <c r="K10" s="7">
        <f t="shared" si="1"/>
        <v>79.5</v>
      </c>
      <c r="L10" s="7">
        <f>SUMPRODUCT(($F$3:$F$138=F10)*($K$3:$K$138&gt;K10))+1</f>
        <v>8</v>
      </c>
      <c r="M10" s="10"/>
    </row>
    <row r="11" s="3" customFormat="1" spans="1:13">
      <c r="A11" s="7">
        <v>9</v>
      </c>
      <c r="B11" s="7" t="s">
        <v>32</v>
      </c>
      <c r="C11" s="7" t="s">
        <v>15</v>
      </c>
      <c r="D11" s="7" t="s">
        <v>16</v>
      </c>
      <c r="E11" s="7" t="s">
        <v>33</v>
      </c>
      <c r="F11" s="8">
        <v>5901</v>
      </c>
      <c r="G11" s="7">
        <v>66.75</v>
      </c>
      <c r="H11" s="7">
        <v>90</v>
      </c>
      <c r="I11" s="7">
        <f t="shared" si="0"/>
        <v>78.375</v>
      </c>
      <c r="J11" s="7"/>
      <c r="K11" s="7">
        <f t="shared" si="1"/>
        <v>78.375</v>
      </c>
      <c r="L11" s="7">
        <f>SUMPRODUCT(($F$3:$F$138=F11)*($K$3:$K$138&gt;K11))+1</f>
        <v>9</v>
      </c>
      <c r="M11" s="10"/>
    </row>
    <row r="12" s="3" customFormat="1" spans="1:13">
      <c r="A12" s="7">
        <v>10</v>
      </c>
      <c r="B12" s="7" t="s">
        <v>34</v>
      </c>
      <c r="C12" s="7" t="s">
        <v>15</v>
      </c>
      <c r="D12" s="7" t="s">
        <v>16</v>
      </c>
      <c r="E12" s="7" t="s">
        <v>35</v>
      </c>
      <c r="F12" s="8">
        <v>5901</v>
      </c>
      <c r="G12" s="7">
        <v>66</v>
      </c>
      <c r="H12" s="7">
        <v>90</v>
      </c>
      <c r="I12" s="7">
        <f t="shared" si="0"/>
        <v>78</v>
      </c>
      <c r="J12" s="7"/>
      <c r="K12" s="7">
        <f t="shared" si="1"/>
        <v>78</v>
      </c>
      <c r="L12" s="7">
        <f>SUMPRODUCT(($F$3:$F$138=F12)*($K$3:$K$138&gt;K12))+1</f>
        <v>10</v>
      </c>
      <c r="M12" s="10"/>
    </row>
    <row r="13" s="3" customFormat="1" spans="1:13">
      <c r="A13" s="7">
        <v>11</v>
      </c>
      <c r="B13" s="7" t="s">
        <v>36</v>
      </c>
      <c r="C13" s="7" t="s">
        <v>15</v>
      </c>
      <c r="D13" s="7" t="s">
        <v>16</v>
      </c>
      <c r="E13" s="7" t="s">
        <v>37</v>
      </c>
      <c r="F13" s="8">
        <v>5901</v>
      </c>
      <c r="G13" s="7">
        <v>67.5</v>
      </c>
      <c r="H13" s="7">
        <v>85</v>
      </c>
      <c r="I13" s="7">
        <f t="shared" si="0"/>
        <v>76.25</v>
      </c>
      <c r="J13" s="7"/>
      <c r="K13" s="7">
        <f t="shared" si="1"/>
        <v>76.25</v>
      </c>
      <c r="L13" s="7">
        <f>SUMPRODUCT(($F$3:$F$138=F13)*($K$3:$K$138&gt;K13))+1</f>
        <v>11</v>
      </c>
      <c r="M13" s="10"/>
    </row>
    <row r="14" s="3" customFormat="1" spans="1:13">
      <c r="A14" s="7">
        <v>12</v>
      </c>
      <c r="B14" s="7" t="s">
        <v>38</v>
      </c>
      <c r="C14" s="7" t="s">
        <v>15</v>
      </c>
      <c r="D14" s="7" t="s">
        <v>16</v>
      </c>
      <c r="E14" s="7" t="s">
        <v>39</v>
      </c>
      <c r="F14" s="8">
        <v>5901</v>
      </c>
      <c r="G14" s="7">
        <v>59</v>
      </c>
      <c r="H14" s="7">
        <v>90</v>
      </c>
      <c r="I14" s="7">
        <f t="shared" si="0"/>
        <v>74.5</v>
      </c>
      <c r="J14" s="7"/>
      <c r="K14" s="7">
        <f t="shared" si="1"/>
        <v>74.5</v>
      </c>
      <c r="L14" s="7">
        <f>SUMPRODUCT(($F$3:$F$138=F14)*($K$3:$K$138&gt;K14))+1</f>
        <v>12</v>
      </c>
      <c r="M14" s="10"/>
    </row>
    <row r="15" s="3" customFormat="1" spans="1:13">
      <c r="A15" s="7">
        <v>13</v>
      </c>
      <c r="B15" s="7" t="s">
        <v>40</v>
      </c>
      <c r="C15" s="7" t="s">
        <v>15</v>
      </c>
      <c r="D15" s="7" t="s">
        <v>16</v>
      </c>
      <c r="E15" s="7" t="s">
        <v>41</v>
      </c>
      <c r="F15" s="8">
        <v>5901</v>
      </c>
      <c r="G15" s="7">
        <v>58</v>
      </c>
      <c r="H15" s="7">
        <v>90</v>
      </c>
      <c r="I15" s="7">
        <f t="shared" si="0"/>
        <v>74</v>
      </c>
      <c r="J15" s="7"/>
      <c r="K15" s="7">
        <f t="shared" si="1"/>
        <v>74</v>
      </c>
      <c r="L15" s="7">
        <f>SUMPRODUCT(($F$3:$F$138=F15)*($K$3:$K$138&gt;K15))+1</f>
        <v>13</v>
      </c>
      <c r="M15" s="10"/>
    </row>
    <row r="16" s="3" customFormat="1" spans="1:13">
      <c r="A16" s="7">
        <v>14</v>
      </c>
      <c r="B16" s="7" t="s">
        <v>42</v>
      </c>
      <c r="C16" s="7" t="s">
        <v>15</v>
      </c>
      <c r="D16" s="7" t="s">
        <v>16</v>
      </c>
      <c r="E16" s="7" t="s">
        <v>43</v>
      </c>
      <c r="F16" s="8">
        <v>5901</v>
      </c>
      <c r="G16" s="7">
        <v>57.5</v>
      </c>
      <c r="H16" s="7">
        <v>90</v>
      </c>
      <c r="I16" s="7">
        <f t="shared" si="0"/>
        <v>73.75</v>
      </c>
      <c r="J16" s="7"/>
      <c r="K16" s="7">
        <f t="shared" si="1"/>
        <v>73.75</v>
      </c>
      <c r="L16" s="7">
        <f>SUMPRODUCT(($F$3:$F$138=F16)*($K$3:$K$138&gt;K16))+1</f>
        <v>14</v>
      </c>
      <c r="M16" s="10"/>
    </row>
    <row r="17" s="3" customFormat="1" spans="1:13">
      <c r="A17" s="7">
        <v>15</v>
      </c>
      <c r="B17" s="7" t="s">
        <v>44</v>
      </c>
      <c r="C17" s="7" t="s">
        <v>15</v>
      </c>
      <c r="D17" s="7" t="s">
        <v>16</v>
      </c>
      <c r="E17" s="7" t="s">
        <v>45</v>
      </c>
      <c r="F17" s="8">
        <v>5901</v>
      </c>
      <c r="G17" s="7">
        <v>57</v>
      </c>
      <c r="H17" s="7">
        <v>90</v>
      </c>
      <c r="I17" s="7">
        <f t="shared" si="0"/>
        <v>73.5</v>
      </c>
      <c r="J17" s="7"/>
      <c r="K17" s="7">
        <f t="shared" si="1"/>
        <v>73.5</v>
      </c>
      <c r="L17" s="7">
        <f>SUMPRODUCT(($F$3:$F$138=F17)*($K$3:$K$138&gt;K17))+1</f>
        <v>15</v>
      </c>
      <c r="M17" s="10"/>
    </row>
    <row r="18" s="3" customFormat="1" spans="1:13">
      <c r="A18" s="7">
        <v>16</v>
      </c>
      <c r="B18" s="7" t="s">
        <v>46</v>
      </c>
      <c r="C18" s="7" t="s">
        <v>15</v>
      </c>
      <c r="D18" s="7" t="s">
        <v>16</v>
      </c>
      <c r="E18" s="7" t="s">
        <v>47</v>
      </c>
      <c r="F18" s="8">
        <v>5901</v>
      </c>
      <c r="G18" s="7">
        <v>56.5</v>
      </c>
      <c r="H18" s="7">
        <v>90</v>
      </c>
      <c r="I18" s="7">
        <f t="shared" si="0"/>
        <v>73.25</v>
      </c>
      <c r="J18" s="7"/>
      <c r="K18" s="7">
        <f t="shared" si="1"/>
        <v>73.25</v>
      </c>
      <c r="L18" s="7">
        <f>SUMPRODUCT(($F$3:$F$138=F18)*($K$3:$K$138&gt;K18))+1</f>
        <v>16</v>
      </c>
      <c r="M18" s="10"/>
    </row>
    <row r="19" s="3" customFormat="1" spans="1:13">
      <c r="A19" s="7">
        <v>17</v>
      </c>
      <c r="B19" s="7" t="s">
        <v>48</v>
      </c>
      <c r="C19" s="7" t="s">
        <v>15</v>
      </c>
      <c r="D19" s="7" t="s">
        <v>16</v>
      </c>
      <c r="E19" s="7" t="s">
        <v>49</v>
      </c>
      <c r="F19" s="8">
        <v>5901</v>
      </c>
      <c r="G19" s="7">
        <v>59.5</v>
      </c>
      <c r="H19" s="7">
        <v>85</v>
      </c>
      <c r="I19" s="7">
        <f t="shared" si="0"/>
        <v>72.25</v>
      </c>
      <c r="J19" s="7"/>
      <c r="K19" s="7">
        <f t="shared" si="1"/>
        <v>72.25</v>
      </c>
      <c r="L19" s="7">
        <f>SUMPRODUCT(($F$3:$F$138=F19)*($K$3:$K$138&gt;K19))+1</f>
        <v>17</v>
      </c>
      <c r="M19" s="10"/>
    </row>
    <row r="20" s="3" customFormat="1" spans="1:13">
      <c r="A20" s="7">
        <v>18</v>
      </c>
      <c r="B20" s="7" t="s">
        <v>50</v>
      </c>
      <c r="C20" s="7" t="s">
        <v>15</v>
      </c>
      <c r="D20" s="7" t="s">
        <v>16</v>
      </c>
      <c r="E20" s="7" t="s">
        <v>51</v>
      </c>
      <c r="F20" s="8">
        <v>5901</v>
      </c>
      <c r="G20" s="7">
        <v>54.5</v>
      </c>
      <c r="H20" s="7">
        <v>90</v>
      </c>
      <c r="I20" s="7">
        <f t="shared" si="0"/>
        <v>72.25</v>
      </c>
      <c r="J20" s="7"/>
      <c r="K20" s="7">
        <f t="shared" si="1"/>
        <v>72.25</v>
      </c>
      <c r="L20" s="7">
        <f>SUMPRODUCT(($F$3:$F$138=F20)*($K$3:$K$138&gt;K20))+1</f>
        <v>17</v>
      </c>
      <c r="M20" s="10"/>
    </row>
    <row r="21" s="3" customFormat="1" spans="1:13">
      <c r="A21" s="7">
        <v>19</v>
      </c>
      <c r="B21" s="7" t="s">
        <v>52</v>
      </c>
      <c r="C21" s="7" t="s">
        <v>15</v>
      </c>
      <c r="D21" s="7" t="s">
        <v>16</v>
      </c>
      <c r="E21" s="7" t="s">
        <v>53</v>
      </c>
      <c r="F21" s="8">
        <v>5901</v>
      </c>
      <c r="G21" s="7">
        <v>69.25</v>
      </c>
      <c r="H21" s="7">
        <v>75</v>
      </c>
      <c r="I21" s="7">
        <f t="shared" si="0"/>
        <v>72.125</v>
      </c>
      <c r="J21" s="7"/>
      <c r="K21" s="7">
        <f t="shared" si="1"/>
        <v>72.125</v>
      </c>
      <c r="L21" s="7">
        <f>SUMPRODUCT(($F$3:$F$138=F21)*($K$3:$K$138&gt;K21))+1</f>
        <v>19</v>
      </c>
      <c r="M21" s="10"/>
    </row>
    <row r="22" s="3" customFormat="1" spans="1:13">
      <c r="A22" s="7">
        <v>20</v>
      </c>
      <c r="B22" s="7" t="s">
        <v>54</v>
      </c>
      <c r="C22" s="7" t="s">
        <v>15</v>
      </c>
      <c r="D22" s="7" t="s">
        <v>16</v>
      </c>
      <c r="E22" s="7" t="s">
        <v>55</v>
      </c>
      <c r="F22" s="8">
        <v>5901</v>
      </c>
      <c r="G22" s="7">
        <v>58</v>
      </c>
      <c r="H22" s="7">
        <v>85</v>
      </c>
      <c r="I22" s="7">
        <f t="shared" si="0"/>
        <v>71.5</v>
      </c>
      <c r="J22" s="7"/>
      <c r="K22" s="7">
        <f t="shared" si="1"/>
        <v>71.5</v>
      </c>
      <c r="L22" s="7">
        <f>SUMPRODUCT(($F$3:$F$138=F22)*($K$3:$K$138&gt;K22))+1</f>
        <v>20</v>
      </c>
      <c r="M22" s="10"/>
    </row>
    <row r="23" s="3" customFormat="1" spans="1:13">
      <c r="A23" s="7">
        <v>21</v>
      </c>
      <c r="B23" s="7" t="s">
        <v>56</v>
      </c>
      <c r="C23" s="7" t="s">
        <v>15</v>
      </c>
      <c r="D23" s="7" t="s">
        <v>16</v>
      </c>
      <c r="E23" s="7" t="s">
        <v>57</v>
      </c>
      <c r="F23" s="8">
        <v>5901</v>
      </c>
      <c r="G23" s="7">
        <v>55.75</v>
      </c>
      <c r="H23" s="7">
        <v>85</v>
      </c>
      <c r="I23" s="7">
        <f t="shared" si="0"/>
        <v>70.375</v>
      </c>
      <c r="J23" s="7"/>
      <c r="K23" s="7">
        <f t="shared" si="1"/>
        <v>70.375</v>
      </c>
      <c r="L23" s="7">
        <f>SUMPRODUCT(($F$3:$F$138=F23)*($K$3:$K$138&gt;K23))+1</f>
        <v>21</v>
      </c>
      <c r="M23" s="10"/>
    </row>
    <row r="24" s="3" customFormat="1" spans="1:13">
      <c r="A24" s="7">
        <v>22</v>
      </c>
      <c r="B24" s="7" t="s">
        <v>58</v>
      </c>
      <c r="C24" s="7" t="s">
        <v>15</v>
      </c>
      <c r="D24" s="7" t="s">
        <v>16</v>
      </c>
      <c r="E24" s="11" t="s">
        <v>59</v>
      </c>
      <c r="F24" s="8">
        <v>5901</v>
      </c>
      <c r="G24" s="7">
        <v>59.25</v>
      </c>
      <c r="H24" s="7">
        <v>80</v>
      </c>
      <c r="I24" s="7">
        <f t="shared" si="0"/>
        <v>69.625</v>
      </c>
      <c r="J24" s="7"/>
      <c r="K24" s="7">
        <f t="shared" si="1"/>
        <v>69.625</v>
      </c>
      <c r="L24" s="7">
        <f>SUMPRODUCT(($F$3:$F$138=F24)*($K$3:$K$138&gt;K24))+1</f>
        <v>22</v>
      </c>
      <c r="M24" s="10"/>
    </row>
    <row r="25" s="3" customFormat="1" spans="1:13">
      <c r="A25" s="7">
        <v>23</v>
      </c>
      <c r="B25" s="7" t="s">
        <v>60</v>
      </c>
      <c r="C25" s="7" t="s">
        <v>15</v>
      </c>
      <c r="D25" s="7" t="s">
        <v>16</v>
      </c>
      <c r="E25" s="7" t="s">
        <v>61</v>
      </c>
      <c r="F25" s="8">
        <v>5901</v>
      </c>
      <c r="G25" s="7">
        <v>48.25</v>
      </c>
      <c r="H25" s="7">
        <v>90</v>
      </c>
      <c r="I25" s="7">
        <f t="shared" si="0"/>
        <v>69.125</v>
      </c>
      <c r="J25" s="7"/>
      <c r="K25" s="7">
        <f t="shared" si="1"/>
        <v>69.125</v>
      </c>
      <c r="L25" s="7">
        <f>SUMPRODUCT(($F$3:$F$138=F25)*($K$3:$K$138&gt;K25))+1</f>
        <v>23</v>
      </c>
      <c r="M25" s="10"/>
    </row>
    <row r="26" s="3" customFormat="1" spans="1:13">
      <c r="A26" s="7">
        <v>24</v>
      </c>
      <c r="B26" s="7" t="s">
        <v>62</v>
      </c>
      <c r="C26" s="7" t="s">
        <v>15</v>
      </c>
      <c r="D26" s="7" t="s">
        <v>16</v>
      </c>
      <c r="E26" s="7" t="s">
        <v>63</v>
      </c>
      <c r="F26" s="8">
        <v>5901</v>
      </c>
      <c r="G26" s="7">
        <v>55.25</v>
      </c>
      <c r="H26" s="7">
        <v>80</v>
      </c>
      <c r="I26" s="7">
        <f t="shared" si="0"/>
        <v>67.625</v>
      </c>
      <c r="J26" s="7"/>
      <c r="K26" s="7">
        <f t="shared" si="1"/>
        <v>67.625</v>
      </c>
      <c r="L26" s="7">
        <f>SUMPRODUCT(($F$3:$F$138=F26)*($K$3:$K$138&gt;K26))+1</f>
        <v>24</v>
      </c>
      <c r="M26" s="10"/>
    </row>
    <row r="27" s="3" customFormat="1" spans="1:13">
      <c r="A27" s="7">
        <v>25</v>
      </c>
      <c r="B27" s="7" t="s">
        <v>64</v>
      </c>
      <c r="C27" s="7" t="s">
        <v>15</v>
      </c>
      <c r="D27" s="7" t="s">
        <v>16</v>
      </c>
      <c r="E27" s="7" t="s">
        <v>65</v>
      </c>
      <c r="F27" s="8">
        <v>5901</v>
      </c>
      <c r="G27" s="7">
        <v>55.75</v>
      </c>
      <c r="H27" s="7">
        <v>75</v>
      </c>
      <c r="I27" s="7">
        <f t="shared" si="0"/>
        <v>65.375</v>
      </c>
      <c r="J27" s="7"/>
      <c r="K27" s="7">
        <f t="shared" si="1"/>
        <v>65.375</v>
      </c>
      <c r="L27" s="7">
        <f>SUMPRODUCT(($F$3:$F$138=F27)*($K$3:$K$138&gt;K27))+1</f>
        <v>25</v>
      </c>
      <c r="M27" s="10"/>
    </row>
    <row r="28" s="3" customFormat="1" spans="1:13">
      <c r="A28" s="7">
        <v>26</v>
      </c>
      <c r="B28" s="7" t="s">
        <v>66</v>
      </c>
      <c r="C28" s="7" t="s">
        <v>15</v>
      </c>
      <c r="D28" s="7" t="s">
        <v>16</v>
      </c>
      <c r="E28" s="7" t="s">
        <v>67</v>
      </c>
      <c r="F28" s="8">
        <v>5901</v>
      </c>
      <c r="G28" s="7">
        <v>55.25</v>
      </c>
      <c r="H28" s="7">
        <v>70</v>
      </c>
      <c r="I28" s="7">
        <f t="shared" si="0"/>
        <v>62.625</v>
      </c>
      <c r="J28" s="7"/>
      <c r="K28" s="7">
        <f t="shared" si="1"/>
        <v>62.625</v>
      </c>
      <c r="L28" s="7">
        <f>SUMPRODUCT(($F$3:$F$138=F28)*($K$3:$K$138&gt;K28))+1</f>
        <v>26</v>
      </c>
      <c r="M28" s="10"/>
    </row>
    <row r="29" s="3" customFormat="1" spans="1:13">
      <c r="A29" s="7">
        <v>27</v>
      </c>
      <c r="B29" s="7" t="s">
        <v>68</v>
      </c>
      <c r="C29" s="7" t="s">
        <v>15</v>
      </c>
      <c r="D29" s="7" t="s">
        <v>16</v>
      </c>
      <c r="E29" s="7" t="s">
        <v>69</v>
      </c>
      <c r="F29" s="8">
        <v>5901</v>
      </c>
      <c r="G29" s="7">
        <v>45</v>
      </c>
      <c r="H29" s="7">
        <v>80</v>
      </c>
      <c r="I29" s="7">
        <f t="shared" si="0"/>
        <v>62.5</v>
      </c>
      <c r="J29" s="7"/>
      <c r="K29" s="7">
        <f t="shared" si="1"/>
        <v>62.5</v>
      </c>
      <c r="L29" s="7">
        <f>SUMPRODUCT(($F$3:$F$138=F29)*($K$3:$K$138&gt;K29))+1</f>
        <v>27</v>
      </c>
      <c r="M29" s="10"/>
    </row>
    <row r="30" s="3" customFormat="1" spans="1:13">
      <c r="A30" s="7">
        <v>28</v>
      </c>
      <c r="B30" s="7" t="s">
        <v>70</v>
      </c>
      <c r="C30" s="7" t="s">
        <v>15</v>
      </c>
      <c r="D30" s="7" t="s">
        <v>16</v>
      </c>
      <c r="E30" s="7" t="s">
        <v>71</v>
      </c>
      <c r="F30" s="8">
        <v>5901</v>
      </c>
      <c r="G30" s="7">
        <v>42.5</v>
      </c>
      <c r="H30" s="7">
        <v>80</v>
      </c>
      <c r="I30" s="7">
        <f t="shared" si="0"/>
        <v>61.25</v>
      </c>
      <c r="J30" s="7"/>
      <c r="K30" s="7">
        <f t="shared" si="1"/>
        <v>61.25</v>
      </c>
      <c r="L30" s="7">
        <f>SUMPRODUCT(($F$3:$F$138=F30)*($K$3:$K$138&gt;K30))+1</f>
        <v>28</v>
      </c>
      <c r="M30" s="10"/>
    </row>
    <row r="31" s="3" customFormat="1" spans="1:13">
      <c r="A31" s="7">
        <v>29</v>
      </c>
      <c r="B31" s="7" t="s">
        <v>72</v>
      </c>
      <c r="C31" s="7" t="s">
        <v>15</v>
      </c>
      <c r="D31" s="7" t="s">
        <v>16</v>
      </c>
      <c r="E31" s="7" t="s">
        <v>73</v>
      </c>
      <c r="F31" s="8">
        <v>5901</v>
      </c>
      <c r="G31" s="7">
        <v>61</v>
      </c>
      <c r="H31" s="7">
        <v>40</v>
      </c>
      <c r="I31" s="7">
        <f t="shared" si="0"/>
        <v>50.5</v>
      </c>
      <c r="J31" s="7"/>
      <c r="K31" s="7">
        <f t="shared" si="1"/>
        <v>50.5</v>
      </c>
      <c r="L31" s="7">
        <f>SUMPRODUCT(($F$3:$F$138=F31)*($K$3:$K$138&gt;K31))+1</f>
        <v>29</v>
      </c>
      <c r="M31" s="10"/>
    </row>
    <row r="32" s="3" customFormat="1" spans="1:13">
      <c r="A32" s="7">
        <v>30</v>
      </c>
      <c r="B32" s="7" t="s">
        <v>74</v>
      </c>
      <c r="C32" s="7" t="s">
        <v>15</v>
      </c>
      <c r="D32" s="7" t="s">
        <v>16</v>
      </c>
      <c r="E32" s="7" t="s">
        <v>75</v>
      </c>
      <c r="F32" s="8">
        <v>5901</v>
      </c>
      <c r="G32" s="7">
        <v>60.25</v>
      </c>
      <c r="H32" s="7">
        <v>40</v>
      </c>
      <c r="I32" s="7">
        <f t="shared" si="0"/>
        <v>50.125</v>
      </c>
      <c r="J32" s="7"/>
      <c r="K32" s="7">
        <f t="shared" si="1"/>
        <v>50.125</v>
      </c>
      <c r="L32" s="7">
        <f>SUMPRODUCT(($F$3:$F$138=F32)*($K$3:$K$138&gt;K32))+1</f>
        <v>30</v>
      </c>
      <c r="M32" s="10"/>
    </row>
    <row r="33" s="3" customFormat="1" spans="1:13">
      <c r="A33" s="7">
        <v>31</v>
      </c>
      <c r="B33" s="7" t="s">
        <v>76</v>
      </c>
      <c r="C33" s="7" t="s">
        <v>15</v>
      </c>
      <c r="D33" s="7" t="s">
        <v>16</v>
      </c>
      <c r="E33" s="7" t="s">
        <v>77</v>
      </c>
      <c r="F33" s="8">
        <v>5901</v>
      </c>
      <c r="G33" s="7">
        <v>47.25</v>
      </c>
      <c r="H33" s="7">
        <v>40</v>
      </c>
      <c r="I33" s="7">
        <f t="shared" si="0"/>
        <v>43.625</v>
      </c>
      <c r="J33" s="7"/>
      <c r="K33" s="7">
        <f t="shared" si="1"/>
        <v>43.625</v>
      </c>
      <c r="L33" s="7">
        <f>SUMPRODUCT(($F$3:$F$138=F33)*($K$3:$K$138&gt;K33))+1</f>
        <v>31</v>
      </c>
      <c r="M33" s="10"/>
    </row>
    <row r="34" s="3" customFormat="1" spans="1:13">
      <c r="A34" s="7">
        <v>32</v>
      </c>
      <c r="B34" s="7" t="s">
        <v>78</v>
      </c>
      <c r="C34" s="7" t="s">
        <v>15</v>
      </c>
      <c r="D34" s="7" t="s">
        <v>16</v>
      </c>
      <c r="E34" s="7" t="s">
        <v>79</v>
      </c>
      <c r="F34" s="8">
        <v>5901</v>
      </c>
      <c r="G34" s="7">
        <v>0</v>
      </c>
      <c r="H34" s="7">
        <v>0</v>
      </c>
      <c r="I34" s="7">
        <f t="shared" si="0"/>
        <v>0</v>
      </c>
      <c r="J34" s="7"/>
      <c r="K34" s="7">
        <f t="shared" si="1"/>
        <v>0</v>
      </c>
      <c r="L34" s="7">
        <f>SUMPRODUCT(($F$3:$F$138=F34)*($K$3:$K$138&gt;K34))+1</f>
        <v>32</v>
      </c>
      <c r="M34" s="10" t="s">
        <v>80</v>
      </c>
    </row>
    <row r="35" s="3" customFormat="1" spans="1:13">
      <c r="A35" s="7">
        <v>33</v>
      </c>
      <c r="B35" s="7" t="s">
        <v>81</v>
      </c>
      <c r="C35" s="7" t="s">
        <v>15</v>
      </c>
      <c r="D35" s="7" t="s">
        <v>16</v>
      </c>
      <c r="E35" s="7" t="s">
        <v>82</v>
      </c>
      <c r="F35" s="8">
        <v>5901</v>
      </c>
      <c r="G35" s="7">
        <v>0</v>
      </c>
      <c r="H35" s="7">
        <v>0</v>
      </c>
      <c r="I35" s="7">
        <f t="shared" si="0"/>
        <v>0</v>
      </c>
      <c r="J35" s="7"/>
      <c r="K35" s="7">
        <f t="shared" si="1"/>
        <v>0</v>
      </c>
      <c r="L35" s="7">
        <f>SUMPRODUCT(($F$3:$F$138=F35)*($K$3:$K$138&gt;K35))+1</f>
        <v>32</v>
      </c>
      <c r="M35" s="10" t="s">
        <v>80</v>
      </c>
    </row>
    <row r="36" s="3" customFormat="1" spans="1:13">
      <c r="A36" s="7">
        <v>34</v>
      </c>
      <c r="B36" s="7" t="s">
        <v>83</v>
      </c>
      <c r="C36" s="7" t="s">
        <v>15</v>
      </c>
      <c r="D36" s="7" t="s">
        <v>16</v>
      </c>
      <c r="E36" s="7" t="s">
        <v>84</v>
      </c>
      <c r="F36" s="8">
        <v>5901</v>
      </c>
      <c r="G36" s="7">
        <v>0</v>
      </c>
      <c r="H36" s="7">
        <v>0</v>
      </c>
      <c r="I36" s="7">
        <f t="shared" si="0"/>
        <v>0</v>
      </c>
      <c r="J36" s="7"/>
      <c r="K36" s="7">
        <f t="shared" si="1"/>
        <v>0</v>
      </c>
      <c r="L36" s="7">
        <f>SUMPRODUCT(($F$3:$F$138=F36)*($K$3:$K$138&gt;K36))+1</f>
        <v>32</v>
      </c>
      <c r="M36" s="10" t="s">
        <v>80</v>
      </c>
    </row>
    <row r="37" s="3" customFormat="1" spans="1:13">
      <c r="A37" s="7">
        <v>35</v>
      </c>
      <c r="B37" s="7" t="s">
        <v>85</v>
      </c>
      <c r="C37" s="7" t="s">
        <v>15</v>
      </c>
      <c r="D37" s="7" t="s">
        <v>16</v>
      </c>
      <c r="E37" s="11" t="s">
        <v>86</v>
      </c>
      <c r="F37" s="8">
        <v>5901</v>
      </c>
      <c r="G37" s="7">
        <v>0</v>
      </c>
      <c r="H37" s="7">
        <v>0</v>
      </c>
      <c r="I37" s="7">
        <f t="shared" si="0"/>
        <v>0</v>
      </c>
      <c r="J37" s="7"/>
      <c r="K37" s="7">
        <f t="shared" si="1"/>
        <v>0</v>
      </c>
      <c r="L37" s="7">
        <f>SUMPRODUCT(($F$3:$F$138=F37)*($K$3:$K$138&gt;K37))+1</f>
        <v>32</v>
      </c>
      <c r="M37" s="10" t="s">
        <v>80</v>
      </c>
    </row>
    <row r="38" s="3" customFormat="1" spans="1:13">
      <c r="A38" s="7">
        <v>36</v>
      </c>
      <c r="B38" s="7" t="s">
        <v>87</v>
      </c>
      <c r="C38" s="7" t="s">
        <v>15</v>
      </c>
      <c r="D38" s="7" t="s">
        <v>16</v>
      </c>
      <c r="E38" s="7" t="s">
        <v>88</v>
      </c>
      <c r="F38" s="8">
        <v>5901</v>
      </c>
      <c r="G38" s="7">
        <v>0</v>
      </c>
      <c r="H38" s="7">
        <v>0</v>
      </c>
      <c r="I38" s="7">
        <f t="shared" si="0"/>
        <v>0</v>
      </c>
      <c r="J38" s="7"/>
      <c r="K38" s="7">
        <f t="shared" si="1"/>
        <v>0</v>
      </c>
      <c r="L38" s="7">
        <f>SUMPRODUCT(($F$3:$F$138=F38)*($K$3:$K$138&gt;K38))+1</f>
        <v>32</v>
      </c>
      <c r="M38" s="10" t="s">
        <v>80</v>
      </c>
    </row>
    <row r="39" s="3" customFormat="1" spans="1:13">
      <c r="A39" s="7">
        <v>37</v>
      </c>
      <c r="B39" s="7" t="s">
        <v>89</v>
      </c>
      <c r="C39" s="7" t="s">
        <v>15</v>
      </c>
      <c r="D39" s="7" t="s">
        <v>16</v>
      </c>
      <c r="E39" s="7" t="s">
        <v>90</v>
      </c>
      <c r="F39" s="8">
        <v>5901</v>
      </c>
      <c r="G39" s="7">
        <v>0</v>
      </c>
      <c r="H39" s="7">
        <v>0</v>
      </c>
      <c r="I39" s="7">
        <f t="shared" si="0"/>
        <v>0</v>
      </c>
      <c r="J39" s="7"/>
      <c r="K39" s="7">
        <f t="shared" si="1"/>
        <v>0</v>
      </c>
      <c r="L39" s="7">
        <f>SUMPRODUCT(($F$3:$F$138=F39)*($K$3:$K$138&gt;K39))+1</f>
        <v>32</v>
      </c>
      <c r="M39" s="10" t="s">
        <v>80</v>
      </c>
    </row>
    <row r="40" s="3" customFormat="1" spans="1:13">
      <c r="A40" s="7">
        <v>38</v>
      </c>
      <c r="B40" s="7" t="s">
        <v>91</v>
      </c>
      <c r="C40" s="7" t="s">
        <v>15</v>
      </c>
      <c r="D40" s="7" t="s">
        <v>16</v>
      </c>
      <c r="E40" s="7" t="s">
        <v>92</v>
      </c>
      <c r="F40" s="8">
        <v>5901</v>
      </c>
      <c r="G40" s="7">
        <v>0</v>
      </c>
      <c r="H40" s="7">
        <v>0</v>
      </c>
      <c r="I40" s="7">
        <f t="shared" si="0"/>
        <v>0</v>
      </c>
      <c r="J40" s="7"/>
      <c r="K40" s="7">
        <f t="shared" si="1"/>
        <v>0</v>
      </c>
      <c r="L40" s="7">
        <f>SUMPRODUCT(($F$3:$F$138=F40)*($K$3:$K$138&gt;K40))+1</f>
        <v>32</v>
      </c>
      <c r="M40" s="10" t="s">
        <v>80</v>
      </c>
    </row>
    <row r="41" s="3" customFormat="1" spans="1:13">
      <c r="A41" s="7">
        <v>39</v>
      </c>
      <c r="B41" s="7" t="s">
        <v>93</v>
      </c>
      <c r="C41" s="7" t="s">
        <v>15</v>
      </c>
      <c r="D41" s="7" t="s">
        <v>16</v>
      </c>
      <c r="E41" s="7" t="s">
        <v>94</v>
      </c>
      <c r="F41" s="8">
        <v>5901</v>
      </c>
      <c r="G41" s="7">
        <v>0</v>
      </c>
      <c r="H41" s="7">
        <v>0</v>
      </c>
      <c r="I41" s="7">
        <f t="shared" si="0"/>
        <v>0</v>
      </c>
      <c r="J41" s="7"/>
      <c r="K41" s="7">
        <f t="shared" si="1"/>
        <v>0</v>
      </c>
      <c r="L41" s="7">
        <f>SUMPRODUCT(($F$3:$F$138=F41)*($K$3:$K$138&gt;K41))+1</f>
        <v>32</v>
      </c>
      <c r="M41" s="10" t="s">
        <v>80</v>
      </c>
    </row>
    <row r="42" s="3" customFormat="1" spans="1:13">
      <c r="A42" s="7">
        <v>40</v>
      </c>
      <c r="B42" s="7" t="s">
        <v>95</v>
      </c>
      <c r="C42" s="7" t="s">
        <v>15</v>
      </c>
      <c r="D42" s="7" t="s">
        <v>16</v>
      </c>
      <c r="E42" s="7" t="s">
        <v>96</v>
      </c>
      <c r="F42" s="8">
        <v>5901</v>
      </c>
      <c r="G42" s="7">
        <v>0</v>
      </c>
      <c r="H42" s="7">
        <v>0</v>
      </c>
      <c r="I42" s="7">
        <f t="shared" si="0"/>
        <v>0</v>
      </c>
      <c r="J42" s="7"/>
      <c r="K42" s="7">
        <f t="shared" si="1"/>
        <v>0</v>
      </c>
      <c r="L42" s="7">
        <f>SUMPRODUCT(($F$3:$F$138=F42)*($K$3:$K$138&gt;K42))+1</f>
        <v>32</v>
      </c>
      <c r="M42" s="10" t="s">
        <v>80</v>
      </c>
    </row>
    <row r="43" s="3" customFormat="1" spans="1:13">
      <c r="A43" s="7">
        <v>41</v>
      </c>
      <c r="B43" s="7" t="s">
        <v>97</v>
      </c>
      <c r="C43" s="7" t="s">
        <v>15</v>
      </c>
      <c r="D43" s="7" t="s">
        <v>16</v>
      </c>
      <c r="E43" s="7" t="s">
        <v>98</v>
      </c>
      <c r="F43" s="8">
        <v>5901</v>
      </c>
      <c r="G43" s="7">
        <v>0</v>
      </c>
      <c r="H43" s="7">
        <v>0</v>
      </c>
      <c r="I43" s="7">
        <f t="shared" si="0"/>
        <v>0</v>
      </c>
      <c r="J43" s="7"/>
      <c r="K43" s="7">
        <f t="shared" si="1"/>
        <v>0</v>
      </c>
      <c r="L43" s="7">
        <f>SUMPRODUCT(($F$3:$F$138=F43)*($K$3:$K$138&gt;K43))+1</f>
        <v>32</v>
      </c>
      <c r="M43" s="10" t="s">
        <v>80</v>
      </c>
    </row>
    <row r="44" s="3" customFormat="1" spans="1:13">
      <c r="A44" s="7">
        <v>42</v>
      </c>
      <c r="B44" s="7" t="s">
        <v>99</v>
      </c>
      <c r="C44" s="7" t="s">
        <v>15</v>
      </c>
      <c r="D44" s="7" t="s">
        <v>16</v>
      </c>
      <c r="E44" s="7" t="s">
        <v>100</v>
      </c>
      <c r="F44" s="8">
        <v>5901</v>
      </c>
      <c r="G44" s="7">
        <v>0</v>
      </c>
      <c r="H44" s="7">
        <v>0</v>
      </c>
      <c r="I44" s="7">
        <f t="shared" si="0"/>
        <v>0</v>
      </c>
      <c r="J44" s="7"/>
      <c r="K44" s="7">
        <f t="shared" si="1"/>
        <v>0</v>
      </c>
      <c r="L44" s="7">
        <f>SUMPRODUCT(($F$3:$F$138=F44)*($K$3:$K$138&gt;K44))+1</f>
        <v>32</v>
      </c>
      <c r="M44" s="10" t="s">
        <v>80</v>
      </c>
    </row>
    <row r="45" s="3" customFormat="1" spans="1:13">
      <c r="A45" s="7">
        <v>43</v>
      </c>
      <c r="B45" s="7" t="s">
        <v>101</v>
      </c>
      <c r="C45" s="7" t="s">
        <v>15</v>
      </c>
      <c r="D45" s="7" t="s">
        <v>16</v>
      </c>
      <c r="E45" s="7" t="s">
        <v>102</v>
      </c>
      <c r="F45" s="8">
        <v>5901</v>
      </c>
      <c r="G45" s="7">
        <v>0</v>
      </c>
      <c r="H45" s="7">
        <v>0</v>
      </c>
      <c r="I45" s="7">
        <f t="shared" si="0"/>
        <v>0</v>
      </c>
      <c r="J45" s="7"/>
      <c r="K45" s="7">
        <f t="shared" si="1"/>
        <v>0</v>
      </c>
      <c r="L45" s="7">
        <f>SUMPRODUCT(($F$3:$F$138=F45)*($K$3:$K$138&gt;K45))+1</f>
        <v>32</v>
      </c>
      <c r="M45" s="10" t="s">
        <v>80</v>
      </c>
    </row>
    <row r="46" s="3" customFormat="1" spans="1:13">
      <c r="A46" s="7">
        <v>44</v>
      </c>
      <c r="B46" s="7" t="s">
        <v>103</v>
      </c>
      <c r="C46" s="7" t="s">
        <v>15</v>
      </c>
      <c r="D46" s="7" t="s">
        <v>16</v>
      </c>
      <c r="E46" s="7" t="s">
        <v>104</v>
      </c>
      <c r="F46" s="8">
        <v>5901</v>
      </c>
      <c r="G46" s="7">
        <v>0</v>
      </c>
      <c r="H46" s="7">
        <v>0</v>
      </c>
      <c r="I46" s="7">
        <f t="shared" si="0"/>
        <v>0</v>
      </c>
      <c r="J46" s="7"/>
      <c r="K46" s="7">
        <f t="shared" si="1"/>
        <v>0</v>
      </c>
      <c r="L46" s="7">
        <f>SUMPRODUCT(($F$3:$F$138=F46)*($K$3:$K$138&gt;K46))+1</f>
        <v>32</v>
      </c>
      <c r="M46" s="10" t="s">
        <v>80</v>
      </c>
    </row>
    <row r="47" s="3" customFormat="1" spans="1:13">
      <c r="A47" s="7">
        <v>45</v>
      </c>
      <c r="B47" s="7" t="s">
        <v>105</v>
      </c>
      <c r="C47" s="7" t="s">
        <v>15</v>
      </c>
      <c r="D47" s="7" t="s">
        <v>16</v>
      </c>
      <c r="E47" s="7" t="s">
        <v>106</v>
      </c>
      <c r="F47" s="8">
        <v>5901</v>
      </c>
      <c r="G47" s="7">
        <v>0</v>
      </c>
      <c r="H47" s="7">
        <v>0</v>
      </c>
      <c r="I47" s="7">
        <f t="shared" si="0"/>
        <v>0</v>
      </c>
      <c r="J47" s="7"/>
      <c r="K47" s="7">
        <f t="shared" si="1"/>
        <v>0</v>
      </c>
      <c r="L47" s="7">
        <f>SUMPRODUCT(($F$3:$F$138=F47)*($K$3:$K$138&gt;K47))+1</f>
        <v>32</v>
      </c>
      <c r="M47" s="10" t="s">
        <v>80</v>
      </c>
    </row>
    <row r="48" s="3" customFormat="1" spans="1:13">
      <c r="A48" s="7">
        <v>46</v>
      </c>
      <c r="B48" s="7" t="s">
        <v>107</v>
      </c>
      <c r="C48" s="7" t="s">
        <v>15</v>
      </c>
      <c r="D48" s="7" t="s">
        <v>16</v>
      </c>
      <c r="E48" s="7" t="s">
        <v>108</v>
      </c>
      <c r="F48" s="8">
        <v>5901</v>
      </c>
      <c r="G48" s="7">
        <v>0</v>
      </c>
      <c r="H48" s="7">
        <v>0</v>
      </c>
      <c r="I48" s="7">
        <f t="shared" si="0"/>
        <v>0</v>
      </c>
      <c r="J48" s="7"/>
      <c r="K48" s="7">
        <f t="shared" si="1"/>
        <v>0</v>
      </c>
      <c r="L48" s="7">
        <f>SUMPRODUCT(($F$3:$F$138=F48)*($K$3:$K$138&gt;K48))+1</f>
        <v>32</v>
      </c>
      <c r="M48" s="10" t="s">
        <v>80</v>
      </c>
    </row>
    <row r="49" s="3" customFormat="1" spans="1:13">
      <c r="A49" s="7">
        <v>47</v>
      </c>
      <c r="B49" s="7" t="s">
        <v>109</v>
      </c>
      <c r="C49" s="7" t="s">
        <v>15</v>
      </c>
      <c r="D49" s="7" t="s">
        <v>16</v>
      </c>
      <c r="E49" s="7" t="s">
        <v>110</v>
      </c>
      <c r="F49" s="8">
        <v>5901</v>
      </c>
      <c r="G49" s="7">
        <v>0</v>
      </c>
      <c r="H49" s="7">
        <v>0</v>
      </c>
      <c r="I49" s="7">
        <f t="shared" si="0"/>
        <v>0</v>
      </c>
      <c r="J49" s="7"/>
      <c r="K49" s="7">
        <f t="shared" si="1"/>
        <v>0</v>
      </c>
      <c r="L49" s="7">
        <f>SUMPRODUCT(($F$3:$F$138=F49)*($K$3:$K$138&gt;K49))+1</f>
        <v>32</v>
      </c>
      <c r="M49" s="10" t="s">
        <v>80</v>
      </c>
    </row>
    <row r="50" s="3" customFormat="1" spans="1:13">
      <c r="A50" s="7">
        <v>48</v>
      </c>
      <c r="B50" s="7" t="s">
        <v>111</v>
      </c>
      <c r="C50" s="7" t="s">
        <v>15</v>
      </c>
      <c r="D50" s="7" t="s">
        <v>16</v>
      </c>
      <c r="E50" s="7" t="s">
        <v>112</v>
      </c>
      <c r="F50" s="8">
        <v>5901</v>
      </c>
      <c r="G50" s="7">
        <v>0</v>
      </c>
      <c r="H50" s="7">
        <v>0</v>
      </c>
      <c r="I50" s="7">
        <f t="shared" si="0"/>
        <v>0</v>
      </c>
      <c r="J50" s="7"/>
      <c r="K50" s="7">
        <f t="shared" si="1"/>
        <v>0</v>
      </c>
      <c r="L50" s="7">
        <f>SUMPRODUCT(($F$3:$F$138=F50)*($K$3:$K$138&gt;K50))+1</f>
        <v>32</v>
      </c>
      <c r="M50" s="10" t="s">
        <v>80</v>
      </c>
    </row>
    <row r="51" s="3" customFormat="1" spans="1:13">
      <c r="A51" s="7">
        <v>49</v>
      </c>
      <c r="B51" s="7" t="s">
        <v>113</v>
      </c>
      <c r="C51" s="7" t="s">
        <v>15</v>
      </c>
      <c r="D51" s="7" t="s">
        <v>16</v>
      </c>
      <c r="E51" s="7" t="s">
        <v>114</v>
      </c>
      <c r="F51" s="8">
        <v>5901</v>
      </c>
      <c r="G51" s="7">
        <v>0</v>
      </c>
      <c r="H51" s="7">
        <v>0</v>
      </c>
      <c r="I51" s="7">
        <f t="shared" si="0"/>
        <v>0</v>
      </c>
      <c r="J51" s="7"/>
      <c r="K51" s="7">
        <f t="shared" si="1"/>
        <v>0</v>
      </c>
      <c r="L51" s="7">
        <f>SUMPRODUCT(($F$3:$F$138=F51)*($K$3:$K$138&gt;K51))+1</f>
        <v>32</v>
      </c>
      <c r="M51" s="10" t="s">
        <v>80</v>
      </c>
    </row>
    <row r="52" s="3" customFormat="1" spans="1:13">
      <c r="A52" s="7">
        <v>50</v>
      </c>
      <c r="B52" s="7" t="s">
        <v>115</v>
      </c>
      <c r="C52" s="7" t="s">
        <v>15</v>
      </c>
      <c r="D52" s="7" t="s">
        <v>16</v>
      </c>
      <c r="E52" s="7" t="s">
        <v>116</v>
      </c>
      <c r="F52" s="8">
        <v>5901</v>
      </c>
      <c r="G52" s="7">
        <v>0</v>
      </c>
      <c r="H52" s="7">
        <v>0</v>
      </c>
      <c r="I52" s="7">
        <f t="shared" si="0"/>
        <v>0</v>
      </c>
      <c r="J52" s="7"/>
      <c r="K52" s="7">
        <f t="shared" si="1"/>
        <v>0</v>
      </c>
      <c r="L52" s="7">
        <f>SUMPRODUCT(($F$3:$F$138=F52)*($K$3:$K$138&gt;K52))+1</f>
        <v>32</v>
      </c>
      <c r="M52" s="10" t="s">
        <v>80</v>
      </c>
    </row>
    <row r="53" s="3" customFormat="1" spans="1:13">
      <c r="A53" s="7">
        <v>51</v>
      </c>
      <c r="B53" s="7" t="s">
        <v>117</v>
      </c>
      <c r="C53" s="7" t="s">
        <v>15</v>
      </c>
      <c r="D53" s="7" t="s">
        <v>16</v>
      </c>
      <c r="E53" s="7" t="s">
        <v>118</v>
      </c>
      <c r="F53" s="8">
        <v>5901</v>
      </c>
      <c r="G53" s="7">
        <v>0</v>
      </c>
      <c r="H53" s="7">
        <v>0</v>
      </c>
      <c r="I53" s="7">
        <f t="shared" si="0"/>
        <v>0</v>
      </c>
      <c r="J53" s="7"/>
      <c r="K53" s="7">
        <f t="shared" si="1"/>
        <v>0</v>
      </c>
      <c r="L53" s="7">
        <f>SUMPRODUCT(($F$3:$F$138=F53)*($K$3:$K$138&gt;K53))+1</f>
        <v>32</v>
      </c>
      <c r="M53" s="10" t="s">
        <v>80</v>
      </c>
    </row>
    <row r="54" s="3" customFormat="1" spans="1:13">
      <c r="A54" s="7">
        <v>52</v>
      </c>
      <c r="B54" s="7" t="s">
        <v>119</v>
      </c>
      <c r="C54" s="7" t="s">
        <v>15</v>
      </c>
      <c r="D54" s="7" t="s">
        <v>16</v>
      </c>
      <c r="E54" s="7" t="s">
        <v>120</v>
      </c>
      <c r="F54" s="8">
        <v>5901</v>
      </c>
      <c r="G54" s="7">
        <v>0</v>
      </c>
      <c r="H54" s="7">
        <v>0</v>
      </c>
      <c r="I54" s="7">
        <f t="shared" si="0"/>
        <v>0</v>
      </c>
      <c r="J54" s="7"/>
      <c r="K54" s="7">
        <f t="shared" si="1"/>
        <v>0</v>
      </c>
      <c r="L54" s="7">
        <f>SUMPRODUCT(($F$3:$F$138=F54)*($K$3:$K$138&gt;K54))+1</f>
        <v>32</v>
      </c>
      <c r="M54" s="10" t="s">
        <v>80</v>
      </c>
    </row>
    <row r="55" s="3" customFormat="1" spans="1:13">
      <c r="A55" s="7">
        <v>53</v>
      </c>
      <c r="B55" s="7" t="s">
        <v>121</v>
      </c>
      <c r="C55" s="7" t="s">
        <v>15</v>
      </c>
      <c r="D55" s="7" t="s">
        <v>16</v>
      </c>
      <c r="E55" s="7" t="s">
        <v>122</v>
      </c>
      <c r="F55" s="8">
        <v>5901</v>
      </c>
      <c r="G55" s="7">
        <v>0</v>
      </c>
      <c r="H55" s="7">
        <v>0</v>
      </c>
      <c r="I55" s="7">
        <f t="shared" si="0"/>
        <v>0</v>
      </c>
      <c r="J55" s="7"/>
      <c r="K55" s="7">
        <f t="shared" si="1"/>
        <v>0</v>
      </c>
      <c r="L55" s="7">
        <f>SUMPRODUCT(($F$3:$F$138=F55)*($K$3:$K$138&gt;K55))+1</f>
        <v>32</v>
      </c>
      <c r="M55" s="10" t="s">
        <v>80</v>
      </c>
    </row>
    <row r="56" s="3" customFormat="1" spans="1:13">
      <c r="A56" s="7">
        <v>54</v>
      </c>
      <c r="B56" s="7" t="s">
        <v>123</v>
      </c>
      <c r="C56" s="7" t="s">
        <v>15</v>
      </c>
      <c r="D56" s="7" t="s">
        <v>16</v>
      </c>
      <c r="E56" s="7" t="s">
        <v>124</v>
      </c>
      <c r="F56" s="8">
        <v>5901</v>
      </c>
      <c r="G56" s="7">
        <v>0</v>
      </c>
      <c r="H56" s="7">
        <v>0</v>
      </c>
      <c r="I56" s="7">
        <f t="shared" si="0"/>
        <v>0</v>
      </c>
      <c r="J56" s="7"/>
      <c r="K56" s="7">
        <f t="shared" si="1"/>
        <v>0</v>
      </c>
      <c r="L56" s="7">
        <f>SUMPRODUCT(($F$3:$F$138=F56)*($K$3:$K$138&gt;K56))+1</f>
        <v>32</v>
      </c>
      <c r="M56" s="10" t="s">
        <v>80</v>
      </c>
    </row>
    <row r="57" s="3" customFormat="1" spans="1:13">
      <c r="A57" s="7">
        <v>55</v>
      </c>
      <c r="B57" s="7" t="s">
        <v>125</v>
      </c>
      <c r="C57" s="7" t="s">
        <v>15</v>
      </c>
      <c r="D57" s="7" t="s">
        <v>16</v>
      </c>
      <c r="E57" s="7" t="s">
        <v>126</v>
      </c>
      <c r="F57" s="8">
        <v>5901</v>
      </c>
      <c r="G57" s="7">
        <v>0</v>
      </c>
      <c r="H57" s="7">
        <v>0</v>
      </c>
      <c r="I57" s="7">
        <f t="shared" si="0"/>
        <v>0</v>
      </c>
      <c r="J57" s="7"/>
      <c r="K57" s="7">
        <f t="shared" si="1"/>
        <v>0</v>
      </c>
      <c r="L57" s="7">
        <f>SUMPRODUCT(($F$3:$F$138=F57)*($K$3:$K$138&gt;K57))+1</f>
        <v>32</v>
      </c>
      <c r="M57" s="10" t="s">
        <v>80</v>
      </c>
    </row>
    <row r="58" s="3" customFormat="1" spans="1:13">
      <c r="A58" s="7">
        <v>56</v>
      </c>
      <c r="B58" s="7" t="s">
        <v>127</v>
      </c>
      <c r="C58" s="7" t="s">
        <v>15</v>
      </c>
      <c r="D58" s="7" t="s">
        <v>16</v>
      </c>
      <c r="E58" s="7" t="s">
        <v>128</v>
      </c>
      <c r="F58" s="8">
        <v>5901</v>
      </c>
      <c r="G58" s="7">
        <v>0</v>
      </c>
      <c r="H58" s="7">
        <v>0</v>
      </c>
      <c r="I58" s="7">
        <f t="shared" si="0"/>
        <v>0</v>
      </c>
      <c r="J58" s="7"/>
      <c r="K58" s="7">
        <f t="shared" si="1"/>
        <v>0</v>
      </c>
      <c r="L58" s="7">
        <f>SUMPRODUCT(($F$3:$F$138=F58)*($K$3:$K$138&gt;K58))+1</f>
        <v>32</v>
      </c>
      <c r="M58" s="10" t="s">
        <v>80</v>
      </c>
    </row>
    <row r="59" s="3" customFormat="1" spans="1:13">
      <c r="A59" s="7">
        <v>57</v>
      </c>
      <c r="B59" s="7" t="s">
        <v>129</v>
      </c>
      <c r="C59" s="7" t="s">
        <v>15</v>
      </c>
      <c r="D59" s="7" t="s">
        <v>16</v>
      </c>
      <c r="E59" s="7" t="s">
        <v>130</v>
      </c>
      <c r="F59" s="8">
        <v>5901</v>
      </c>
      <c r="G59" s="7">
        <v>0</v>
      </c>
      <c r="H59" s="7">
        <v>0</v>
      </c>
      <c r="I59" s="7">
        <f t="shared" si="0"/>
        <v>0</v>
      </c>
      <c r="J59" s="7"/>
      <c r="K59" s="7">
        <f t="shared" si="1"/>
        <v>0</v>
      </c>
      <c r="L59" s="7">
        <f>SUMPRODUCT(($F$3:$F$138=F59)*($K$3:$K$138&gt;K59))+1</f>
        <v>32</v>
      </c>
      <c r="M59" s="10" t="s">
        <v>80</v>
      </c>
    </row>
    <row r="60" s="3" customFormat="1" spans="1:13">
      <c r="A60" s="7">
        <v>58</v>
      </c>
      <c r="B60" s="7" t="s">
        <v>131</v>
      </c>
      <c r="C60" s="7" t="s">
        <v>15</v>
      </c>
      <c r="D60" s="7" t="s">
        <v>16</v>
      </c>
      <c r="E60" s="7" t="s">
        <v>132</v>
      </c>
      <c r="F60" s="8">
        <v>5901</v>
      </c>
      <c r="G60" s="7">
        <v>0</v>
      </c>
      <c r="H60" s="7">
        <v>0</v>
      </c>
      <c r="I60" s="7">
        <f t="shared" si="0"/>
        <v>0</v>
      </c>
      <c r="J60" s="7"/>
      <c r="K60" s="7">
        <f t="shared" si="1"/>
        <v>0</v>
      </c>
      <c r="L60" s="7">
        <f>SUMPRODUCT(($F$3:$F$138=F60)*($K$3:$K$138&gt;K60))+1</f>
        <v>32</v>
      </c>
      <c r="M60" s="10" t="s">
        <v>80</v>
      </c>
    </row>
    <row r="61" s="3" customFormat="1" spans="1:13">
      <c r="A61" s="7">
        <v>59</v>
      </c>
      <c r="B61" s="7" t="s">
        <v>133</v>
      </c>
      <c r="C61" s="7" t="s">
        <v>15</v>
      </c>
      <c r="D61" s="7" t="s">
        <v>16</v>
      </c>
      <c r="E61" s="7" t="s">
        <v>134</v>
      </c>
      <c r="F61" s="8">
        <v>5901</v>
      </c>
      <c r="G61" s="7">
        <v>0</v>
      </c>
      <c r="H61" s="7">
        <v>0</v>
      </c>
      <c r="I61" s="7">
        <f t="shared" si="0"/>
        <v>0</v>
      </c>
      <c r="J61" s="7"/>
      <c r="K61" s="7">
        <f t="shared" si="1"/>
        <v>0</v>
      </c>
      <c r="L61" s="7">
        <f>SUMPRODUCT(($F$3:$F$138=F61)*($K$3:$K$138&gt;K61))+1</f>
        <v>32</v>
      </c>
      <c r="M61" s="10" t="s">
        <v>80</v>
      </c>
    </row>
    <row r="62" s="3" customFormat="1" spans="1:13">
      <c r="A62" s="7">
        <v>60</v>
      </c>
      <c r="B62" s="7" t="s">
        <v>135</v>
      </c>
      <c r="C62" s="7" t="s">
        <v>15</v>
      </c>
      <c r="D62" s="7" t="s">
        <v>16</v>
      </c>
      <c r="E62" s="7" t="s">
        <v>136</v>
      </c>
      <c r="F62" s="8">
        <v>5901</v>
      </c>
      <c r="G62" s="7">
        <v>0</v>
      </c>
      <c r="H62" s="7">
        <v>0</v>
      </c>
      <c r="I62" s="7">
        <f t="shared" si="0"/>
        <v>0</v>
      </c>
      <c r="J62" s="7"/>
      <c r="K62" s="7">
        <f t="shared" si="1"/>
        <v>0</v>
      </c>
      <c r="L62" s="7">
        <f>SUMPRODUCT(($F$3:$F$138=F62)*($K$3:$K$138&gt;K62))+1</f>
        <v>32</v>
      </c>
      <c r="M62" s="10" t="s">
        <v>80</v>
      </c>
    </row>
    <row r="63" s="3" customFormat="1" spans="1:13">
      <c r="A63" s="7">
        <v>61</v>
      </c>
      <c r="B63" s="7" t="s">
        <v>137</v>
      </c>
      <c r="C63" s="7" t="s">
        <v>15</v>
      </c>
      <c r="D63" s="7" t="s">
        <v>16</v>
      </c>
      <c r="E63" s="7" t="s">
        <v>138</v>
      </c>
      <c r="F63" s="8">
        <v>5901</v>
      </c>
      <c r="G63" s="7">
        <v>0</v>
      </c>
      <c r="H63" s="7">
        <v>0</v>
      </c>
      <c r="I63" s="7">
        <f t="shared" si="0"/>
        <v>0</v>
      </c>
      <c r="J63" s="7"/>
      <c r="K63" s="7">
        <f t="shared" si="1"/>
        <v>0</v>
      </c>
      <c r="L63" s="7">
        <f>SUMPRODUCT(($F$3:$F$138=F63)*($K$3:$K$138&gt;K63))+1</f>
        <v>32</v>
      </c>
      <c r="M63" s="10" t="s">
        <v>80</v>
      </c>
    </row>
    <row r="64" s="3" customFormat="1" spans="1:13">
      <c r="A64" s="7">
        <v>62</v>
      </c>
      <c r="B64" s="7" t="s">
        <v>139</v>
      </c>
      <c r="C64" s="7" t="s">
        <v>15</v>
      </c>
      <c r="D64" s="7" t="s">
        <v>16</v>
      </c>
      <c r="E64" s="7" t="s">
        <v>140</v>
      </c>
      <c r="F64" s="8">
        <v>5901</v>
      </c>
      <c r="G64" s="7">
        <v>0</v>
      </c>
      <c r="H64" s="7">
        <v>0</v>
      </c>
      <c r="I64" s="7">
        <f t="shared" si="0"/>
        <v>0</v>
      </c>
      <c r="J64" s="7"/>
      <c r="K64" s="7">
        <f t="shared" si="1"/>
        <v>0</v>
      </c>
      <c r="L64" s="7">
        <f>SUMPRODUCT(($F$3:$F$138=F64)*($K$3:$K$138&gt;K64))+1</f>
        <v>32</v>
      </c>
      <c r="M64" s="10" t="s">
        <v>80</v>
      </c>
    </row>
    <row r="65" s="3" customFormat="1" spans="1:13">
      <c r="A65" s="7">
        <v>63</v>
      </c>
      <c r="B65" s="7" t="s">
        <v>141</v>
      </c>
      <c r="C65" s="7" t="s">
        <v>15</v>
      </c>
      <c r="D65" s="7" t="s">
        <v>16</v>
      </c>
      <c r="E65" s="7" t="s">
        <v>142</v>
      </c>
      <c r="F65" s="8">
        <v>5901</v>
      </c>
      <c r="G65" s="7">
        <v>0</v>
      </c>
      <c r="H65" s="7">
        <v>0</v>
      </c>
      <c r="I65" s="7">
        <f t="shared" si="0"/>
        <v>0</v>
      </c>
      <c r="J65" s="7"/>
      <c r="K65" s="7">
        <f t="shared" si="1"/>
        <v>0</v>
      </c>
      <c r="L65" s="7">
        <f>SUMPRODUCT(($F$3:$F$138=F65)*($K$3:$K$138&gt;K65))+1</f>
        <v>32</v>
      </c>
      <c r="M65" s="10" t="s">
        <v>80</v>
      </c>
    </row>
    <row r="66" s="3" customFormat="1" spans="1:13">
      <c r="A66" s="7">
        <v>64</v>
      </c>
      <c r="B66" s="7" t="s">
        <v>143</v>
      </c>
      <c r="C66" s="7" t="s">
        <v>15</v>
      </c>
      <c r="D66" s="7" t="s">
        <v>16</v>
      </c>
      <c r="E66" s="7" t="s">
        <v>144</v>
      </c>
      <c r="F66" s="8">
        <v>5901</v>
      </c>
      <c r="G66" s="7">
        <v>0</v>
      </c>
      <c r="H66" s="7">
        <v>0</v>
      </c>
      <c r="I66" s="7">
        <f t="shared" si="0"/>
        <v>0</v>
      </c>
      <c r="J66" s="7"/>
      <c r="K66" s="7">
        <f t="shared" si="1"/>
        <v>0</v>
      </c>
      <c r="L66" s="7">
        <f>SUMPRODUCT(($F$3:$F$138=F66)*($K$3:$K$138&gt;K66))+1</f>
        <v>32</v>
      </c>
      <c r="M66" s="10" t="s">
        <v>80</v>
      </c>
    </row>
    <row r="67" s="3" customFormat="1" spans="1:13">
      <c r="A67" s="7">
        <v>65</v>
      </c>
      <c r="B67" s="7" t="s">
        <v>145</v>
      </c>
      <c r="C67" s="7" t="s">
        <v>15</v>
      </c>
      <c r="D67" s="7" t="s">
        <v>16</v>
      </c>
      <c r="E67" s="7" t="s">
        <v>146</v>
      </c>
      <c r="F67" s="8">
        <v>5901</v>
      </c>
      <c r="G67" s="7">
        <v>0</v>
      </c>
      <c r="H67" s="7">
        <v>0</v>
      </c>
      <c r="I67" s="7">
        <f t="shared" ref="I67:I130" si="2">(G67+H67)*50%</f>
        <v>0</v>
      </c>
      <c r="J67" s="7"/>
      <c r="K67" s="7">
        <f t="shared" ref="K67:K130" si="3">I67+J67</f>
        <v>0</v>
      </c>
      <c r="L67" s="7">
        <f>SUMPRODUCT(($F$3:$F$138=F67)*($K$3:$K$138&gt;K67))+1</f>
        <v>32</v>
      </c>
      <c r="M67" s="10" t="s">
        <v>80</v>
      </c>
    </row>
    <row r="68" s="3" customFormat="1" spans="1:13">
      <c r="A68" s="7">
        <v>66</v>
      </c>
      <c r="B68" s="7" t="s">
        <v>147</v>
      </c>
      <c r="C68" s="7" t="s">
        <v>15</v>
      </c>
      <c r="D68" s="7" t="s">
        <v>16</v>
      </c>
      <c r="E68" s="7" t="s">
        <v>148</v>
      </c>
      <c r="F68" s="8">
        <v>5901</v>
      </c>
      <c r="G68" s="7">
        <v>0</v>
      </c>
      <c r="H68" s="7">
        <v>0</v>
      </c>
      <c r="I68" s="7">
        <f t="shared" si="2"/>
        <v>0</v>
      </c>
      <c r="J68" s="7"/>
      <c r="K68" s="7">
        <f t="shared" si="3"/>
        <v>0</v>
      </c>
      <c r="L68" s="7">
        <f>SUMPRODUCT(($F$3:$F$138=F68)*($K$3:$K$138&gt;K68))+1</f>
        <v>32</v>
      </c>
      <c r="M68" s="10" t="s">
        <v>80</v>
      </c>
    </row>
    <row r="69" s="3" customFormat="1" spans="1:13">
      <c r="A69" s="7">
        <v>67</v>
      </c>
      <c r="B69" s="7" t="s">
        <v>149</v>
      </c>
      <c r="C69" s="7" t="s">
        <v>15</v>
      </c>
      <c r="D69" s="7" t="s">
        <v>16</v>
      </c>
      <c r="E69" s="7" t="s">
        <v>150</v>
      </c>
      <c r="F69" s="8">
        <v>5901</v>
      </c>
      <c r="G69" s="7">
        <v>0</v>
      </c>
      <c r="H69" s="7">
        <v>0</v>
      </c>
      <c r="I69" s="7">
        <f t="shared" si="2"/>
        <v>0</v>
      </c>
      <c r="J69" s="7"/>
      <c r="K69" s="7">
        <f t="shared" si="3"/>
        <v>0</v>
      </c>
      <c r="L69" s="7">
        <f>SUMPRODUCT(($F$3:$F$138=F69)*($K$3:$K$138&gt;K69))+1</f>
        <v>32</v>
      </c>
      <c r="M69" s="10" t="s">
        <v>80</v>
      </c>
    </row>
    <row r="70" s="3" customFormat="1" spans="1:13">
      <c r="A70" s="7">
        <v>68</v>
      </c>
      <c r="B70" s="7" t="s">
        <v>151</v>
      </c>
      <c r="C70" s="7" t="s">
        <v>15</v>
      </c>
      <c r="D70" s="7" t="s">
        <v>16</v>
      </c>
      <c r="E70" s="7" t="s">
        <v>152</v>
      </c>
      <c r="F70" s="8">
        <v>5901</v>
      </c>
      <c r="G70" s="7">
        <v>0</v>
      </c>
      <c r="H70" s="7">
        <v>0</v>
      </c>
      <c r="I70" s="7">
        <f t="shared" si="2"/>
        <v>0</v>
      </c>
      <c r="J70" s="7"/>
      <c r="K70" s="7">
        <f t="shared" si="3"/>
        <v>0</v>
      </c>
      <c r="L70" s="7">
        <f>SUMPRODUCT(($F$3:$F$138=F70)*($K$3:$K$138&gt;K70))+1</f>
        <v>32</v>
      </c>
      <c r="M70" s="10" t="s">
        <v>80</v>
      </c>
    </row>
    <row r="71" s="3" customFormat="1" spans="1:13">
      <c r="A71" s="7">
        <v>69</v>
      </c>
      <c r="B71" s="7" t="s">
        <v>153</v>
      </c>
      <c r="C71" s="7" t="s">
        <v>154</v>
      </c>
      <c r="D71" s="7" t="s">
        <v>155</v>
      </c>
      <c r="E71" s="7" t="s">
        <v>156</v>
      </c>
      <c r="F71" s="8">
        <v>6001</v>
      </c>
      <c r="G71" s="7">
        <v>68.5</v>
      </c>
      <c r="H71" s="7">
        <v>80</v>
      </c>
      <c r="I71" s="7">
        <f t="shared" si="2"/>
        <v>74.25</v>
      </c>
      <c r="J71" s="7">
        <v>10</v>
      </c>
      <c r="K71" s="7">
        <f t="shared" si="3"/>
        <v>84.25</v>
      </c>
      <c r="L71" s="7">
        <f>SUMPRODUCT(($F$3:$F$138=F71)*($K$3:$K$138&gt;K71))+1</f>
        <v>1</v>
      </c>
      <c r="M71" s="10"/>
    </row>
    <row r="72" s="3" customFormat="1" spans="1:13">
      <c r="A72" s="7">
        <v>70</v>
      </c>
      <c r="B72" s="7" t="s">
        <v>157</v>
      </c>
      <c r="C72" s="7" t="s">
        <v>154</v>
      </c>
      <c r="D72" s="7" t="s">
        <v>155</v>
      </c>
      <c r="E72" s="7" t="s">
        <v>158</v>
      </c>
      <c r="F72" s="8">
        <v>6001</v>
      </c>
      <c r="G72" s="7">
        <v>70</v>
      </c>
      <c r="H72" s="7">
        <v>90</v>
      </c>
      <c r="I72" s="7">
        <f t="shared" si="2"/>
        <v>80</v>
      </c>
      <c r="J72" s="7"/>
      <c r="K72" s="7">
        <f t="shared" si="3"/>
        <v>80</v>
      </c>
      <c r="L72" s="7">
        <f>SUMPRODUCT(($F$3:$F$138=F72)*($K$3:$K$138&gt;K72))+1</f>
        <v>2</v>
      </c>
      <c r="M72" s="10"/>
    </row>
    <row r="73" s="3" customFormat="1" spans="1:13">
      <c r="A73" s="7">
        <v>71</v>
      </c>
      <c r="B73" s="7" t="s">
        <v>159</v>
      </c>
      <c r="C73" s="7" t="s">
        <v>154</v>
      </c>
      <c r="D73" s="7" t="s">
        <v>155</v>
      </c>
      <c r="E73" s="7" t="s">
        <v>160</v>
      </c>
      <c r="F73" s="8">
        <v>6001</v>
      </c>
      <c r="G73" s="7">
        <v>68.25</v>
      </c>
      <c r="H73" s="7">
        <v>85</v>
      </c>
      <c r="I73" s="7">
        <f t="shared" si="2"/>
        <v>76.625</v>
      </c>
      <c r="J73" s="7"/>
      <c r="K73" s="7">
        <f t="shared" si="3"/>
        <v>76.625</v>
      </c>
      <c r="L73" s="7">
        <f>SUMPRODUCT(($F$3:$F$138=F73)*($K$3:$K$138&gt;K73))+1</f>
        <v>3</v>
      </c>
      <c r="M73" s="10"/>
    </row>
    <row r="74" s="3" customFormat="1" spans="1:13">
      <c r="A74" s="7">
        <v>72</v>
      </c>
      <c r="B74" s="7" t="s">
        <v>161</v>
      </c>
      <c r="C74" s="7" t="s">
        <v>154</v>
      </c>
      <c r="D74" s="7" t="s">
        <v>155</v>
      </c>
      <c r="E74" s="7" t="s">
        <v>162</v>
      </c>
      <c r="F74" s="8">
        <v>6001</v>
      </c>
      <c r="G74" s="7">
        <v>77.25</v>
      </c>
      <c r="H74" s="7">
        <v>70</v>
      </c>
      <c r="I74" s="7">
        <f t="shared" si="2"/>
        <v>73.625</v>
      </c>
      <c r="J74" s="7"/>
      <c r="K74" s="7">
        <f t="shared" si="3"/>
        <v>73.625</v>
      </c>
      <c r="L74" s="7">
        <f>SUMPRODUCT(($F$3:$F$138=F74)*($K$3:$K$138&gt;K74))+1</f>
        <v>4</v>
      </c>
      <c r="M74" s="10"/>
    </row>
    <row r="75" s="3" customFormat="1" spans="1:13">
      <c r="A75" s="7">
        <v>73</v>
      </c>
      <c r="B75" s="7" t="s">
        <v>163</v>
      </c>
      <c r="C75" s="7" t="s">
        <v>154</v>
      </c>
      <c r="D75" s="7" t="s">
        <v>155</v>
      </c>
      <c r="E75" s="7" t="s">
        <v>164</v>
      </c>
      <c r="F75" s="8">
        <v>6001</v>
      </c>
      <c r="G75" s="7">
        <v>57.75</v>
      </c>
      <c r="H75" s="7">
        <v>80</v>
      </c>
      <c r="I75" s="7">
        <f t="shared" si="2"/>
        <v>68.875</v>
      </c>
      <c r="J75" s="7"/>
      <c r="K75" s="7">
        <f t="shared" si="3"/>
        <v>68.875</v>
      </c>
      <c r="L75" s="7">
        <f>SUMPRODUCT(($F$3:$F$138=F75)*($K$3:$K$138&gt;K75))+1</f>
        <v>5</v>
      </c>
      <c r="M75" s="10"/>
    </row>
    <row r="76" s="3" customFormat="1" spans="1:13">
      <c r="A76" s="7">
        <v>74</v>
      </c>
      <c r="B76" s="7" t="s">
        <v>165</v>
      </c>
      <c r="C76" s="7" t="s">
        <v>154</v>
      </c>
      <c r="D76" s="7" t="s">
        <v>155</v>
      </c>
      <c r="E76" s="7" t="s">
        <v>166</v>
      </c>
      <c r="F76" s="8">
        <v>6001</v>
      </c>
      <c r="G76" s="7">
        <v>57</v>
      </c>
      <c r="H76" s="7">
        <v>80</v>
      </c>
      <c r="I76" s="7">
        <f t="shared" si="2"/>
        <v>68.5</v>
      </c>
      <c r="J76" s="7"/>
      <c r="K76" s="7">
        <f t="shared" si="3"/>
        <v>68.5</v>
      </c>
      <c r="L76" s="7">
        <f>SUMPRODUCT(($F$3:$F$138=F76)*($K$3:$K$138&gt;K76))+1</f>
        <v>6</v>
      </c>
      <c r="M76" s="10"/>
    </row>
    <row r="77" s="3" customFormat="1" spans="1:13">
      <c r="A77" s="7">
        <v>75</v>
      </c>
      <c r="B77" s="7" t="s">
        <v>167</v>
      </c>
      <c r="C77" s="7" t="s">
        <v>154</v>
      </c>
      <c r="D77" s="7" t="s">
        <v>155</v>
      </c>
      <c r="E77" s="7" t="s">
        <v>168</v>
      </c>
      <c r="F77" s="8">
        <v>6001</v>
      </c>
      <c r="G77" s="7">
        <v>49</v>
      </c>
      <c r="H77" s="7">
        <v>80</v>
      </c>
      <c r="I77" s="7">
        <f t="shared" si="2"/>
        <v>64.5</v>
      </c>
      <c r="J77" s="7"/>
      <c r="K77" s="7">
        <f t="shared" si="3"/>
        <v>64.5</v>
      </c>
      <c r="L77" s="7">
        <f>SUMPRODUCT(($F$3:$F$138=F77)*($K$3:$K$138&gt;K77))+1</f>
        <v>7</v>
      </c>
      <c r="M77" s="10"/>
    </row>
    <row r="78" s="3" customFormat="1" spans="1:13">
      <c r="A78" s="7">
        <v>76</v>
      </c>
      <c r="B78" s="7" t="s">
        <v>169</v>
      </c>
      <c r="C78" s="7" t="s">
        <v>154</v>
      </c>
      <c r="D78" s="7" t="s">
        <v>155</v>
      </c>
      <c r="E78" s="7" t="s">
        <v>170</v>
      </c>
      <c r="F78" s="8">
        <v>6001</v>
      </c>
      <c r="G78" s="7">
        <v>47</v>
      </c>
      <c r="H78" s="7">
        <v>75</v>
      </c>
      <c r="I78" s="7">
        <f t="shared" si="2"/>
        <v>61</v>
      </c>
      <c r="J78" s="7"/>
      <c r="K78" s="7">
        <f t="shared" si="3"/>
        <v>61</v>
      </c>
      <c r="L78" s="7">
        <f>SUMPRODUCT(($F$3:$F$138=F78)*($K$3:$K$138&gt;K78))+1</f>
        <v>8</v>
      </c>
      <c r="M78" s="10"/>
    </row>
    <row r="79" s="3" customFormat="1" spans="1:13">
      <c r="A79" s="7">
        <v>77</v>
      </c>
      <c r="B79" s="7" t="s">
        <v>171</v>
      </c>
      <c r="C79" s="7" t="s">
        <v>154</v>
      </c>
      <c r="D79" s="7" t="s">
        <v>155</v>
      </c>
      <c r="E79" s="7" t="s">
        <v>172</v>
      </c>
      <c r="F79" s="8">
        <v>6001</v>
      </c>
      <c r="G79" s="7">
        <v>52.75</v>
      </c>
      <c r="H79" s="7">
        <v>65</v>
      </c>
      <c r="I79" s="7">
        <f t="shared" si="2"/>
        <v>58.875</v>
      </c>
      <c r="J79" s="7"/>
      <c r="K79" s="7">
        <f t="shared" si="3"/>
        <v>58.875</v>
      </c>
      <c r="L79" s="7">
        <f>SUMPRODUCT(($F$3:$F$138=F79)*($K$3:$K$138&gt;K79))+1</f>
        <v>9</v>
      </c>
      <c r="M79" s="10"/>
    </row>
    <row r="80" s="3" customFormat="1" spans="1:13">
      <c r="A80" s="7">
        <v>78</v>
      </c>
      <c r="B80" s="7" t="s">
        <v>173</v>
      </c>
      <c r="C80" s="7" t="s">
        <v>154</v>
      </c>
      <c r="D80" s="7" t="s">
        <v>155</v>
      </c>
      <c r="E80" s="7" t="s">
        <v>174</v>
      </c>
      <c r="F80" s="8">
        <v>6001</v>
      </c>
      <c r="G80" s="7">
        <v>0</v>
      </c>
      <c r="H80" s="7">
        <v>0</v>
      </c>
      <c r="I80" s="7">
        <f t="shared" si="2"/>
        <v>0</v>
      </c>
      <c r="J80" s="7">
        <v>10</v>
      </c>
      <c r="K80" s="7">
        <f t="shared" si="3"/>
        <v>10</v>
      </c>
      <c r="L80" s="7">
        <f>SUMPRODUCT(($F$3:$F$138=F80)*($K$3:$K$138&gt;K80))+1</f>
        <v>10</v>
      </c>
      <c r="M80" s="10" t="s">
        <v>80</v>
      </c>
    </row>
    <row r="81" s="3" customFormat="1" spans="1:13">
      <c r="A81" s="7">
        <v>79</v>
      </c>
      <c r="B81" s="7" t="s">
        <v>175</v>
      </c>
      <c r="C81" s="7" t="s">
        <v>154</v>
      </c>
      <c r="D81" s="7" t="s">
        <v>155</v>
      </c>
      <c r="E81" s="7" t="s">
        <v>176</v>
      </c>
      <c r="F81" s="8">
        <v>6001</v>
      </c>
      <c r="G81" s="7">
        <v>0</v>
      </c>
      <c r="H81" s="7">
        <v>0</v>
      </c>
      <c r="I81" s="7">
        <f t="shared" si="2"/>
        <v>0</v>
      </c>
      <c r="J81" s="7"/>
      <c r="K81" s="7">
        <f t="shared" si="3"/>
        <v>0</v>
      </c>
      <c r="L81" s="7">
        <f>SUMPRODUCT(($F$3:$F$138=F81)*($K$3:$K$138&gt;K81))+1</f>
        <v>11</v>
      </c>
      <c r="M81" s="10" t="s">
        <v>80</v>
      </c>
    </row>
    <row r="82" s="3" customFormat="1" spans="1:13">
      <c r="A82" s="7">
        <v>80</v>
      </c>
      <c r="B82" s="7" t="s">
        <v>177</v>
      </c>
      <c r="C82" s="7" t="s">
        <v>154</v>
      </c>
      <c r="D82" s="7" t="s">
        <v>155</v>
      </c>
      <c r="E82" s="7" t="s">
        <v>178</v>
      </c>
      <c r="F82" s="8">
        <v>6001</v>
      </c>
      <c r="G82" s="7">
        <v>0</v>
      </c>
      <c r="H82" s="7">
        <v>0</v>
      </c>
      <c r="I82" s="7">
        <f t="shared" si="2"/>
        <v>0</v>
      </c>
      <c r="J82" s="7"/>
      <c r="K82" s="7">
        <f t="shared" si="3"/>
        <v>0</v>
      </c>
      <c r="L82" s="7">
        <f>SUMPRODUCT(($F$3:$F$138=F82)*($K$3:$K$138&gt;K82))+1</f>
        <v>11</v>
      </c>
      <c r="M82" s="10" t="s">
        <v>80</v>
      </c>
    </row>
    <row r="83" s="3" customFormat="1" spans="1:13">
      <c r="A83" s="7">
        <v>81</v>
      </c>
      <c r="B83" s="7" t="s">
        <v>179</v>
      </c>
      <c r="C83" s="7" t="s">
        <v>154</v>
      </c>
      <c r="D83" s="7" t="s">
        <v>155</v>
      </c>
      <c r="E83" s="7" t="s">
        <v>180</v>
      </c>
      <c r="F83" s="8">
        <v>6001</v>
      </c>
      <c r="G83" s="7">
        <v>0</v>
      </c>
      <c r="H83" s="7">
        <v>0</v>
      </c>
      <c r="I83" s="7">
        <f t="shared" si="2"/>
        <v>0</v>
      </c>
      <c r="J83" s="7"/>
      <c r="K83" s="7">
        <f t="shared" si="3"/>
        <v>0</v>
      </c>
      <c r="L83" s="7">
        <f>SUMPRODUCT(($F$3:$F$138=F83)*($K$3:$K$138&gt;K83))+1</f>
        <v>11</v>
      </c>
      <c r="M83" s="10" t="s">
        <v>80</v>
      </c>
    </row>
    <row r="84" s="3" customFormat="1" spans="1:13">
      <c r="A84" s="7">
        <v>82</v>
      </c>
      <c r="B84" s="7" t="s">
        <v>181</v>
      </c>
      <c r="C84" s="7" t="s">
        <v>154</v>
      </c>
      <c r="D84" s="7" t="s">
        <v>155</v>
      </c>
      <c r="E84" s="7" t="s">
        <v>182</v>
      </c>
      <c r="F84" s="8">
        <v>6001</v>
      </c>
      <c r="G84" s="7">
        <v>0</v>
      </c>
      <c r="H84" s="7">
        <v>0</v>
      </c>
      <c r="I84" s="7">
        <f t="shared" si="2"/>
        <v>0</v>
      </c>
      <c r="J84" s="7"/>
      <c r="K84" s="7">
        <f t="shared" si="3"/>
        <v>0</v>
      </c>
      <c r="L84" s="7">
        <f>SUMPRODUCT(($F$3:$F$138=F84)*($K$3:$K$138&gt;K84))+1</f>
        <v>11</v>
      </c>
      <c r="M84" s="10" t="s">
        <v>80</v>
      </c>
    </row>
    <row r="85" s="3" customFormat="1" spans="1:13">
      <c r="A85" s="7">
        <v>83</v>
      </c>
      <c r="B85" s="7" t="s">
        <v>183</v>
      </c>
      <c r="C85" s="7" t="s">
        <v>154</v>
      </c>
      <c r="D85" s="7" t="s">
        <v>155</v>
      </c>
      <c r="E85" s="7" t="s">
        <v>184</v>
      </c>
      <c r="F85" s="8">
        <v>6001</v>
      </c>
      <c r="G85" s="7">
        <v>0</v>
      </c>
      <c r="H85" s="7">
        <v>0</v>
      </c>
      <c r="I85" s="7">
        <f t="shared" si="2"/>
        <v>0</v>
      </c>
      <c r="J85" s="7"/>
      <c r="K85" s="7">
        <f t="shared" si="3"/>
        <v>0</v>
      </c>
      <c r="L85" s="7">
        <f>SUMPRODUCT(($F$3:$F$138=F85)*($K$3:$K$138&gt;K85))+1</f>
        <v>11</v>
      </c>
      <c r="M85" s="10" t="s">
        <v>80</v>
      </c>
    </row>
    <row r="86" s="3" customFormat="1" spans="1:13">
      <c r="A86" s="7">
        <v>84</v>
      </c>
      <c r="B86" s="7" t="s">
        <v>185</v>
      </c>
      <c r="C86" s="7" t="s">
        <v>154</v>
      </c>
      <c r="D86" s="7" t="s">
        <v>155</v>
      </c>
      <c r="E86" s="7" t="s">
        <v>186</v>
      </c>
      <c r="F86" s="8">
        <v>6001</v>
      </c>
      <c r="G86" s="7">
        <v>0</v>
      </c>
      <c r="H86" s="7">
        <v>0</v>
      </c>
      <c r="I86" s="7">
        <f t="shared" si="2"/>
        <v>0</v>
      </c>
      <c r="J86" s="7"/>
      <c r="K86" s="7">
        <f t="shared" si="3"/>
        <v>0</v>
      </c>
      <c r="L86" s="7">
        <f>SUMPRODUCT(($F$3:$F$138=F86)*($K$3:$K$138&gt;K86))+1</f>
        <v>11</v>
      </c>
      <c r="M86" s="10" t="s">
        <v>80</v>
      </c>
    </row>
    <row r="87" s="3" customFormat="1" spans="1:13">
      <c r="A87" s="7">
        <v>85</v>
      </c>
      <c r="B87" s="7" t="s">
        <v>187</v>
      </c>
      <c r="C87" s="7" t="s">
        <v>154</v>
      </c>
      <c r="D87" s="7" t="s">
        <v>155</v>
      </c>
      <c r="E87" s="7" t="s">
        <v>188</v>
      </c>
      <c r="F87" s="8">
        <v>6001</v>
      </c>
      <c r="G87" s="7">
        <v>0</v>
      </c>
      <c r="H87" s="7">
        <v>0</v>
      </c>
      <c r="I87" s="7">
        <f t="shared" si="2"/>
        <v>0</v>
      </c>
      <c r="J87" s="7"/>
      <c r="K87" s="7">
        <f t="shared" si="3"/>
        <v>0</v>
      </c>
      <c r="L87" s="7">
        <f>SUMPRODUCT(($F$3:$F$138=F87)*($K$3:$K$138&gt;K87))+1</f>
        <v>11</v>
      </c>
      <c r="M87" s="10" t="s">
        <v>80</v>
      </c>
    </row>
    <row r="88" s="3" customFormat="1" spans="1:13">
      <c r="A88" s="7">
        <v>86</v>
      </c>
      <c r="B88" s="7" t="s">
        <v>189</v>
      </c>
      <c r="C88" s="7" t="s">
        <v>190</v>
      </c>
      <c r="D88" s="7" t="s">
        <v>191</v>
      </c>
      <c r="E88" s="7" t="s">
        <v>192</v>
      </c>
      <c r="F88" s="8">
        <v>6201</v>
      </c>
      <c r="G88" s="7">
        <v>61.75</v>
      </c>
      <c r="H88" s="7">
        <v>90</v>
      </c>
      <c r="I88" s="7">
        <f t="shared" si="2"/>
        <v>75.875</v>
      </c>
      <c r="J88" s="7"/>
      <c r="K88" s="7">
        <f t="shared" si="3"/>
        <v>75.875</v>
      </c>
      <c r="L88" s="7">
        <f>SUMPRODUCT(($F$3:$F$138=F88)*($K$3:$K$138&gt;K88))+1</f>
        <v>1</v>
      </c>
      <c r="M88" s="10"/>
    </row>
    <row r="89" s="3" customFormat="1" spans="1:13">
      <c r="A89" s="7">
        <v>87</v>
      </c>
      <c r="B89" s="7" t="s">
        <v>193</v>
      </c>
      <c r="C89" s="7" t="s">
        <v>190</v>
      </c>
      <c r="D89" s="7" t="s">
        <v>191</v>
      </c>
      <c r="E89" s="7" t="s">
        <v>194</v>
      </c>
      <c r="F89" s="8">
        <v>6201</v>
      </c>
      <c r="G89" s="7">
        <v>66.5</v>
      </c>
      <c r="H89" s="7">
        <v>85</v>
      </c>
      <c r="I89" s="7">
        <f t="shared" si="2"/>
        <v>75.75</v>
      </c>
      <c r="J89" s="7"/>
      <c r="K89" s="7">
        <f t="shared" si="3"/>
        <v>75.75</v>
      </c>
      <c r="L89" s="7">
        <f>SUMPRODUCT(($F$3:$F$138=F89)*($K$3:$K$138&gt;K89))+1</f>
        <v>2</v>
      </c>
      <c r="M89" s="10"/>
    </row>
    <row r="90" s="3" customFormat="1" spans="1:13">
      <c r="A90" s="7">
        <v>88</v>
      </c>
      <c r="B90" s="7" t="s">
        <v>195</v>
      </c>
      <c r="C90" s="7" t="s">
        <v>190</v>
      </c>
      <c r="D90" s="7" t="s">
        <v>191</v>
      </c>
      <c r="E90" s="7" t="s">
        <v>196</v>
      </c>
      <c r="F90" s="8">
        <v>6201</v>
      </c>
      <c r="G90" s="7">
        <v>60.75</v>
      </c>
      <c r="H90" s="7">
        <v>85</v>
      </c>
      <c r="I90" s="7">
        <f t="shared" si="2"/>
        <v>72.875</v>
      </c>
      <c r="J90" s="7"/>
      <c r="K90" s="7">
        <f t="shared" si="3"/>
        <v>72.875</v>
      </c>
      <c r="L90" s="7">
        <f>SUMPRODUCT(($F$3:$F$138=F90)*($K$3:$K$138&gt;K90))+1</f>
        <v>3</v>
      </c>
      <c r="M90" s="10"/>
    </row>
    <row r="91" s="3" customFormat="1" spans="1:13">
      <c r="A91" s="7">
        <v>89</v>
      </c>
      <c r="B91" s="7" t="s">
        <v>197</v>
      </c>
      <c r="C91" s="7" t="s">
        <v>190</v>
      </c>
      <c r="D91" s="7" t="s">
        <v>191</v>
      </c>
      <c r="E91" s="7" t="s">
        <v>198</v>
      </c>
      <c r="F91" s="8">
        <v>6201</v>
      </c>
      <c r="G91" s="7">
        <v>57</v>
      </c>
      <c r="H91" s="7">
        <v>85</v>
      </c>
      <c r="I91" s="7">
        <f t="shared" si="2"/>
        <v>71</v>
      </c>
      <c r="J91" s="7"/>
      <c r="K91" s="7">
        <f t="shared" si="3"/>
        <v>71</v>
      </c>
      <c r="L91" s="7">
        <f>SUMPRODUCT(($F$3:$F$138=F91)*($K$3:$K$138&gt;K91))+1</f>
        <v>4</v>
      </c>
      <c r="M91" s="10"/>
    </row>
    <row r="92" s="3" customFormat="1" spans="1:13">
      <c r="A92" s="7">
        <v>90</v>
      </c>
      <c r="B92" s="7" t="s">
        <v>199</v>
      </c>
      <c r="C92" s="7" t="s">
        <v>190</v>
      </c>
      <c r="D92" s="7" t="s">
        <v>191</v>
      </c>
      <c r="E92" s="7" t="s">
        <v>200</v>
      </c>
      <c r="F92" s="8">
        <v>6201</v>
      </c>
      <c r="G92" s="7">
        <v>62</v>
      </c>
      <c r="H92" s="7">
        <v>80</v>
      </c>
      <c r="I92" s="7">
        <f t="shared" si="2"/>
        <v>71</v>
      </c>
      <c r="J92" s="7"/>
      <c r="K92" s="7">
        <f t="shared" si="3"/>
        <v>71</v>
      </c>
      <c r="L92" s="7">
        <f>SUMPRODUCT(($F$3:$F$138=F92)*($K$3:$K$138&gt;K92))+1</f>
        <v>4</v>
      </c>
      <c r="M92" s="10"/>
    </row>
    <row r="93" s="3" customFormat="1" spans="1:13">
      <c r="A93" s="7">
        <v>91</v>
      </c>
      <c r="B93" s="7" t="s">
        <v>201</v>
      </c>
      <c r="C93" s="7" t="s">
        <v>190</v>
      </c>
      <c r="D93" s="7" t="s">
        <v>191</v>
      </c>
      <c r="E93" s="7" t="s">
        <v>202</v>
      </c>
      <c r="F93" s="8">
        <v>6201</v>
      </c>
      <c r="G93" s="7">
        <v>44.5</v>
      </c>
      <c r="H93" s="7">
        <v>90</v>
      </c>
      <c r="I93" s="7">
        <f t="shared" si="2"/>
        <v>67.25</v>
      </c>
      <c r="J93" s="7"/>
      <c r="K93" s="7">
        <f t="shared" si="3"/>
        <v>67.25</v>
      </c>
      <c r="L93" s="7">
        <f>SUMPRODUCT(($F$3:$F$138=F93)*($K$3:$K$138&gt;K93))+1</f>
        <v>6</v>
      </c>
      <c r="M93" s="10"/>
    </row>
    <row r="94" s="3" customFormat="1" spans="1:13">
      <c r="A94" s="7">
        <v>92</v>
      </c>
      <c r="B94" s="7" t="s">
        <v>203</v>
      </c>
      <c r="C94" s="7" t="s">
        <v>190</v>
      </c>
      <c r="D94" s="7" t="s">
        <v>191</v>
      </c>
      <c r="E94" s="7" t="s">
        <v>204</v>
      </c>
      <c r="F94" s="8">
        <v>6201</v>
      </c>
      <c r="G94" s="7">
        <v>51</v>
      </c>
      <c r="H94" s="7">
        <v>75</v>
      </c>
      <c r="I94" s="7">
        <f t="shared" si="2"/>
        <v>63</v>
      </c>
      <c r="J94" s="7"/>
      <c r="K94" s="7">
        <f t="shared" si="3"/>
        <v>63</v>
      </c>
      <c r="L94" s="7">
        <f>SUMPRODUCT(($F$3:$F$138=F94)*($K$3:$K$138&gt;K94))+1</f>
        <v>7</v>
      </c>
      <c r="M94" s="10"/>
    </row>
    <row r="95" s="3" customFormat="1" spans="1:13">
      <c r="A95" s="7">
        <v>93</v>
      </c>
      <c r="B95" s="7" t="s">
        <v>205</v>
      </c>
      <c r="C95" s="7" t="s">
        <v>190</v>
      </c>
      <c r="D95" s="7" t="s">
        <v>191</v>
      </c>
      <c r="E95" s="7" t="s">
        <v>206</v>
      </c>
      <c r="F95" s="8">
        <v>6201</v>
      </c>
      <c r="G95" s="7">
        <v>50.25</v>
      </c>
      <c r="H95" s="7">
        <v>65</v>
      </c>
      <c r="I95" s="7">
        <f t="shared" si="2"/>
        <v>57.625</v>
      </c>
      <c r="J95" s="7"/>
      <c r="K95" s="7">
        <f t="shared" si="3"/>
        <v>57.625</v>
      </c>
      <c r="L95" s="7">
        <f>SUMPRODUCT(($F$3:$F$138=F95)*($K$3:$K$138&gt;K95))+1</f>
        <v>8</v>
      </c>
      <c r="M95" s="10"/>
    </row>
    <row r="96" s="3" customFormat="1" spans="1:13">
      <c r="A96" s="7">
        <v>94</v>
      </c>
      <c r="B96" s="7" t="s">
        <v>207</v>
      </c>
      <c r="C96" s="7" t="s">
        <v>190</v>
      </c>
      <c r="D96" s="7" t="s">
        <v>191</v>
      </c>
      <c r="E96" s="7" t="s">
        <v>208</v>
      </c>
      <c r="F96" s="8">
        <v>6201</v>
      </c>
      <c r="G96" s="7">
        <v>60.75</v>
      </c>
      <c r="H96" s="7">
        <v>50</v>
      </c>
      <c r="I96" s="7">
        <f t="shared" si="2"/>
        <v>55.375</v>
      </c>
      <c r="J96" s="7"/>
      <c r="K96" s="7">
        <f t="shared" si="3"/>
        <v>55.375</v>
      </c>
      <c r="L96" s="7">
        <f>SUMPRODUCT(($F$3:$F$138=F96)*($K$3:$K$138&gt;K96))+1</f>
        <v>9</v>
      </c>
      <c r="M96" s="10"/>
    </row>
    <row r="97" s="3" customFormat="1" spans="1:13">
      <c r="A97" s="7">
        <v>95</v>
      </c>
      <c r="B97" s="7" t="s">
        <v>209</v>
      </c>
      <c r="C97" s="7" t="s">
        <v>190</v>
      </c>
      <c r="D97" s="7" t="s">
        <v>191</v>
      </c>
      <c r="E97" s="7" t="s">
        <v>210</v>
      </c>
      <c r="F97" s="8">
        <v>6201</v>
      </c>
      <c r="G97" s="7">
        <v>0</v>
      </c>
      <c r="H97" s="7">
        <v>0</v>
      </c>
      <c r="I97" s="7">
        <f t="shared" si="2"/>
        <v>0</v>
      </c>
      <c r="J97" s="7"/>
      <c r="K97" s="7">
        <f t="shared" si="3"/>
        <v>0</v>
      </c>
      <c r="L97" s="7">
        <f>SUMPRODUCT(($F$3:$F$138=F97)*($K$3:$K$138&gt;K97))+1</f>
        <v>10</v>
      </c>
      <c r="M97" s="10" t="s">
        <v>80</v>
      </c>
    </row>
    <row r="98" s="3" customFormat="1" spans="1:13">
      <c r="A98" s="7">
        <v>96</v>
      </c>
      <c r="B98" s="7" t="s">
        <v>211</v>
      </c>
      <c r="C98" s="7" t="s">
        <v>190</v>
      </c>
      <c r="D98" s="7" t="s">
        <v>191</v>
      </c>
      <c r="E98" s="7" t="s">
        <v>212</v>
      </c>
      <c r="F98" s="8">
        <v>6201</v>
      </c>
      <c r="G98" s="7">
        <v>0</v>
      </c>
      <c r="H98" s="7">
        <v>0</v>
      </c>
      <c r="I98" s="7">
        <f t="shared" si="2"/>
        <v>0</v>
      </c>
      <c r="J98" s="7"/>
      <c r="K98" s="7">
        <f t="shared" si="3"/>
        <v>0</v>
      </c>
      <c r="L98" s="7">
        <f>SUMPRODUCT(($F$3:$F$138=F98)*($K$3:$K$138&gt;K98))+1</f>
        <v>10</v>
      </c>
      <c r="M98" s="10" t="s">
        <v>80</v>
      </c>
    </row>
    <row r="99" s="3" customFormat="1" spans="1:13">
      <c r="A99" s="7">
        <v>97</v>
      </c>
      <c r="B99" s="7" t="s">
        <v>213</v>
      </c>
      <c r="C99" s="7" t="s">
        <v>190</v>
      </c>
      <c r="D99" s="7" t="s">
        <v>191</v>
      </c>
      <c r="E99" s="7" t="s">
        <v>214</v>
      </c>
      <c r="F99" s="8">
        <v>6201</v>
      </c>
      <c r="G99" s="7">
        <v>0</v>
      </c>
      <c r="H99" s="7">
        <v>0</v>
      </c>
      <c r="I99" s="7">
        <f t="shared" si="2"/>
        <v>0</v>
      </c>
      <c r="J99" s="7"/>
      <c r="K99" s="7">
        <f t="shared" si="3"/>
        <v>0</v>
      </c>
      <c r="L99" s="7">
        <f>SUMPRODUCT(($F$3:$F$138=F99)*($K$3:$K$138&gt;K99))+1</f>
        <v>10</v>
      </c>
      <c r="M99" s="10" t="s">
        <v>80</v>
      </c>
    </row>
    <row r="100" s="3" customFormat="1" spans="1:13">
      <c r="A100" s="7">
        <v>98</v>
      </c>
      <c r="B100" s="7" t="s">
        <v>215</v>
      </c>
      <c r="C100" s="7" t="s">
        <v>190</v>
      </c>
      <c r="D100" s="7" t="s">
        <v>191</v>
      </c>
      <c r="E100" s="7" t="s">
        <v>216</v>
      </c>
      <c r="F100" s="8">
        <v>6201</v>
      </c>
      <c r="G100" s="7">
        <v>0</v>
      </c>
      <c r="H100" s="7">
        <v>0</v>
      </c>
      <c r="I100" s="7">
        <f t="shared" si="2"/>
        <v>0</v>
      </c>
      <c r="J100" s="7"/>
      <c r="K100" s="7">
        <f t="shared" si="3"/>
        <v>0</v>
      </c>
      <c r="L100" s="7">
        <f>SUMPRODUCT(($F$3:$F$138=F100)*($K$3:$K$138&gt;K100))+1</f>
        <v>10</v>
      </c>
      <c r="M100" s="10" t="s">
        <v>80</v>
      </c>
    </row>
    <row r="101" s="3" customFormat="1" spans="1:13">
      <c r="A101" s="7">
        <v>99</v>
      </c>
      <c r="B101" s="7" t="s">
        <v>217</v>
      </c>
      <c r="C101" s="7" t="s">
        <v>190</v>
      </c>
      <c r="D101" s="7" t="s">
        <v>191</v>
      </c>
      <c r="E101" s="7" t="s">
        <v>218</v>
      </c>
      <c r="F101" s="8">
        <v>6201</v>
      </c>
      <c r="G101" s="7">
        <v>0</v>
      </c>
      <c r="H101" s="7">
        <v>0</v>
      </c>
      <c r="I101" s="7">
        <f t="shared" si="2"/>
        <v>0</v>
      </c>
      <c r="J101" s="7"/>
      <c r="K101" s="7">
        <f t="shared" si="3"/>
        <v>0</v>
      </c>
      <c r="L101" s="7">
        <f>SUMPRODUCT(($F$3:$F$138=F101)*($K$3:$K$138&gt;K101))+1</f>
        <v>10</v>
      </c>
      <c r="M101" s="10" t="s">
        <v>80</v>
      </c>
    </row>
    <row r="102" s="3" customFormat="1" spans="1:13">
      <c r="A102" s="7">
        <v>100</v>
      </c>
      <c r="B102" s="7" t="s">
        <v>219</v>
      </c>
      <c r="C102" s="7" t="s">
        <v>190</v>
      </c>
      <c r="D102" s="7" t="s">
        <v>191</v>
      </c>
      <c r="E102" s="7" t="s">
        <v>220</v>
      </c>
      <c r="F102" s="8">
        <v>6201</v>
      </c>
      <c r="G102" s="7">
        <v>0</v>
      </c>
      <c r="H102" s="7">
        <v>0</v>
      </c>
      <c r="I102" s="7">
        <f t="shared" si="2"/>
        <v>0</v>
      </c>
      <c r="J102" s="7"/>
      <c r="K102" s="7">
        <f t="shared" si="3"/>
        <v>0</v>
      </c>
      <c r="L102" s="7">
        <f>SUMPRODUCT(($F$3:$F$138=F102)*($K$3:$K$138&gt;K102))+1</f>
        <v>10</v>
      </c>
      <c r="M102" s="10" t="s">
        <v>80</v>
      </c>
    </row>
    <row r="103" s="3" customFormat="1" spans="1:13">
      <c r="A103" s="7">
        <v>101</v>
      </c>
      <c r="B103" s="7" t="s">
        <v>221</v>
      </c>
      <c r="C103" s="7" t="s">
        <v>190</v>
      </c>
      <c r="D103" s="7" t="s">
        <v>191</v>
      </c>
      <c r="E103" s="7" t="s">
        <v>222</v>
      </c>
      <c r="F103" s="8">
        <v>6201</v>
      </c>
      <c r="G103" s="7">
        <v>0</v>
      </c>
      <c r="H103" s="7">
        <v>0</v>
      </c>
      <c r="I103" s="7">
        <f t="shared" si="2"/>
        <v>0</v>
      </c>
      <c r="J103" s="7"/>
      <c r="K103" s="7">
        <f t="shared" si="3"/>
        <v>0</v>
      </c>
      <c r="L103" s="7">
        <f>SUMPRODUCT(($F$3:$F$138=F103)*($K$3:$K$138&gt;K103))+1</f>
        <v>10</v>
      </c>
      <c r="M103" s="10" t="s">
        <v>80</v>
      </c>
    </row>
    <row r="104" s="3" customFormat="1" spans="1:13">
      <c r="A104" s="7">
        <v>102</v>
      </c>
      <c r="B104" s="7" t="s">
        <v>223</v>
      </c>
      <c r="C104" s="7" t="s">
        <v>224</v>
      </c>
      <c r="D104" s="7" t="s">
        <v>225</v>
      </c>
      <c r="E104" s="7" t="s">
        <v>226</v>
      </c>
      <c r="F104" s="8">
        <v>6301</v>
      </c>
      <c r="G104" s="7">
        <v>78.75</v>
      </c>
      <c r="H104" s="7">
        <v>90</v>
      </c>
      <c r="I104" s="7">
        <f t="shared" si="2"/>
        <v>84.375</v>
      </c>
      <c r="J104" s="7"/>
      <c r="K104" s="7">
        <f t="shared" si="3"/>
        <v>84.375</v>
      </c>
      <c r="L104" s="7">
        <f>SUMPRODUCT(($F$3:$F$138=F104)*($K$3:$K$138&gt;K104))+1</f>
        <v>1</v>
      </c>
      <c r="M104" s="10"/>
    </row>
    <row r="105" s="3" customFormat="1" spans="1:13">
      <c r="A105" s="7">
        <v>103</v>
      </c>
      <c r="B105" s="7" t="s">
        <v>227</v>
      </c>
      <c r="C105" s="7" t="s">
        <v>224</v>
      </c>
      <c r="D105" s="7" t="s">
        <v>225</v>
      </c>
      <c r="E105" s="7" t="s">
        <v>228</v>
      </c>
      <c r="F105" s="8">
        <v>6301</v>
      </c>
      <c r="G105" s="7">
        <v>75.5</v>
      </c>
      <c r="H105" s="7">
        <v>90</v>
      </c>
      <c r="I105" s="7">
        <f t="shared" si="2"/>
        <v>82.75</v>
      </c>
      <c r="J105" s="7"/>
      <c r="K105" s="7">
        <f t="shared" si="3"/>
        <v>82.75</v>
      </c>
      <c r="L105" s="7">
        <f>SUMPRODUCT(($F$3:$F$138=F105)*($K$3:$K$138&gt;K105))+1</f>
        <v>2</v>
      </c>
      <c r="M105" s="10"/>
    </row>
    <row r="106" s="3" customFormat="1" spans="1:13">
      <c r="A106" s="7">
        <v>104</v>
      </c>
      <c r="B106" s="7" t="s">
        <v>229</v>
      </c>
      <c r="C106" s="7" t="s">
        <v>224</v>
      </c>
      <c r="D106" s="7" t="s">
        <v>225</v>
      </c>
      <c r="E106" s="7" t="s">
        <v>230</v>
      </c>
      <c r="F106" s="8">
        <v>6301</v>
      </c>
      <c r="G106" s="7">
        <v>74</v>
      </c>
      <c r="H106" s="7">
        <v>85</v>
      </c>
      <c r="I106" s="7">
        <f t="shared" si="2"/>
        <v>79.5</v>
      </c>
      <c r="J106" s="7"/>
      <c r="K106" s="7">
        <f t="shared" si="3"/>
        <v>79.5</v>
      </c>
      <c r="L106" s="7">
        <f>SUMPRODUCT(($F$3:$F$138=F106)*($K$3:$K$138&gt;K106))+1</f>
        <v>3</v>
      </c>
      <c r="M106" s="10"/>
    </row>
    <row r="107" s="3" customFormat="1" spans="1:13">
      <c r="A107" s="7">
        <v>105</v>
      </c>
      <c r="B107" s="7" t="s">
        <v>231</v>
      </c>
      <c r="C107" s="7" t="s">
        <v>224</v>
      </c>
      <c r="D107" s="7" t="s">
        <v>225</v>
      </c>
      <c r="E107" s="7" t="s">
        <v>232</v>
      </c>
      <c r="F107" s="8">
        <v>6301</v>
      </c>
      <c r="G107" s="7">
        <v>65.75</v>
      </c>
      <c r="H107" s="7">
        <v>90</v>
      </c>
      <c r="I107" s="7">
        <f t="shared" si="2"/>
        <v>77.875</v>
      </c>
      <c r="J107" s="7"/>
      <c r="K107" s="7">
        <f t="shared" si="3"/>
        <v>77.875</v>
      </c>
      <c r="L107" s="7">
        <f>SUMPRODUCT(($F$3:$F$138=F107)*($K$3:$K$138&gt;K107))+1</f>
        <v>4</v>
      </c>
      <c r="M107" s="10"/>
    </row>
    <row r="108" s="3" customFormat="1" spans="1:13">
      <c r="A108" s="7">
        <v>106</v>
      </c>
      <c r="B108" s="7" t="s">
        <v>233</v>
      </c>
      <c r="C108" s="7" t="s">
        <v>224</v>
      </c>
      <c r="D108" s="7" t="s">
        <v>225</v>
      </c>
      <c r="E108" s="7" t="s">
        <v>234</v>
      </c>
      <c r="F108" s="8">
        <v>6301</v>
      </c>
      <c r="G108" s="7">
        <v>72.25</v>
      </c>
      <c r="H108" s="7">
        <v>80</v>
      </c>
      <c r="I108" s="7">
        <f t="shared" si="2"/>
        <v>76.125</v>
      </c>
      <c r="J108" s="7"/>
      <c r="K108" s="7">
        <f t="shared" si="3"/>
        <v>76.125</v>
      </c>
      <c r="L108" s="7">
        <f>SUMPRODUCT(($F$3:$F$138=F108)*($K$3:$K$138&gt;K108))+1</f>
        <v>5</v>
      </c>
      <c r="M108" s="10"/>
    </row>
    <row r="109" s="3" customFormat="1" spans="1:13">
      <c r="A109" s="7">
        <v>107</v>
      </c>
      <c r="B109" s="7" t="s">
        <v>235</v>
      </c>
      <c r="C109" s="7" t="s">
        <v>224</v>
      </c>
      <c r="D109" s="7" t="s">
        <v>225</v>
      </c>
      <c r="E109" s="7" t="s">
        <v>236</v>
      </c>
      <c r="F109" s="8">
        <v>6301</v>
      </c>
      <c r="G109" s="7">
        <v>57.5</v>
      </c>
      <c r="H109" s="7">
        <v>90</v>
      </c>
      <c r="I109" s="7">
        <f t="shared" si="2"/>
        <v>73.75</v>
      </c>
      <c r="J109" s="7"/>
      <c r="K109" s="7">
        <f t="shared" si="3"/>
        <v>73.75</v>
      </c>
      <c r="L109" s="7">
        <f>SUMPRODUCT(($F$3:$F$138=F109)*($K$3:$K$138&gt;K109))+1</f>
        <v>6</v>
      </c>
      <c r="M109" s="10"/>
    </row>
    <row r="110" s="3" customFormat="1" spans="1:13">
      <c r="A110" s="7">
        <v>108</v>
      </c>
      <c r="B110" s="7" t="s">
        <v>237</v>
      </c>
      <c r="C110" s="7" t="s">
        <v>224</v>
      </c>
      <c r="D110" s="7" t="s">
        <v>225</v>
      </c>
      <c r="E110" s="7" t="s">
        <v>238</v>
      </c>
      <c r="F110" s="8">
        <v>6301</v>
      </c>
      <c r="G110" s="7">
        <v>66.5</v>
      </c>
      <c r="H110" s="7">
        <v>80</v>
      </c>
      <c r="I110" s="7">
        <f t="shared" si="2"/>
        <v>73.25</v>
      </c>
      <c r="J110" s="7"/>
      <c r="K110" s="7">
        <f t="shared" si="3"/>
        <v>73.25</v>
      </c>
      <c r="L110" s="7">
        <f>SUMPRODUCT(($F$3:$F$138=F110)*($K$3:$K$138&gt;K110))+1</f>
        <v>7</v>
      </c>
      <c r="M110" s="10"/>
    </row>
    <row r="111" s="3" customFormat="1" spans="1:13">
      <c r="A111" s="7">
        <v>109</v>
      </c>
      <c r="B111" s="7" t="s">
        <v>239</v>
      </c>
      <c r="C111" s="7" t="s">
        <v>224</v>
      </c>
      <c r="D111" s="7" t="s">
        <v>225</v>
      </c>
      <c r="E111" s="7" t="s">
        <v>240</v>
      </c>
      <c r="F111" s="8">
        <v>6301</v>
      </c>
      <c r="G111" s="7">
        <v>75.5</v>
      </c>
      <c r="H111" s="7">
        <v>70</v>
      </c>
      <c r="I111" s="7">
        <f t="shared" si="2"/>
        <v>72.75</v>
      </c>
      <c r="J111" s="7"/>
      <c r="K111" s="7">
        <f t="shared" si="3"/>
        <v>72.75</v>
      </c>
      <c r="L111" s="7">
        <f>SUMPRODUCT(($F$3:$F$138=F111)*($K$3:$K$138&gt;K111))+1</f>
        <v>8</v>
      </c>
      <c r="M111" s="10"/>
    </row>
    <row r="112" s="3" customFormat="1" spans="1:13">
      <c r="A112" s="7">
        <v>110</v>
      </c>
      <c r="B112" s="7" t="s">
        <v>241</v>
      </c>
      <c r="C112" s="7" t="s">
        <v>224</v>
      </c>
      <c r="D112" s="7" t="s">
        <v>225</v>
      </c>
      <c r="E112" s="7" t="s">
        <v>242</v>
      </c>
      <c r="F112" s="8">
        <v>6301</v>
      </c>
      <c r="G112" s="7">
        <v>60.25</v>
      </c>
      <c r="H112" s="7">
        <v>85</v>
      </c>
      <c r="I112" s="7">
        <f t="shared" si="2"/>
        <v>72.625</v>
      </c>
      <c r="J112" s="7"/>
      <c r="K112" s="7">
        <f t="shared" si="3"/>
        <v>72.625</v>
      </c>
      <c r="L112" s="7">
        <f>SUMPRODUCT(($F$3:$F$138=F112)*($K$3:$K$138&gt;K112))+1</f>
        <v>9</v>
      </c>
      <c r="M112" s="10"/>
    </row>
    <row r="113" s="3" customFormat="1" spans="1:13">
      <c r="A113" s="7">
        <v>111</v>
      </c>
      <c r="B113" s="7" t="s">
        <v>243</v>
      </c>
      <c r="C113" s="7" t="s">
        <v>224</v>
      </c>
      <c r="D113" s="7" t="s">
        <v>225</v>
      </c>
      <c r="E113" s="7" t="s">
        <v>244</v>
      </c>
      <c r="F113" s="8">
        <v>6301</v>
      </c>
      <c r="G113" s="7">
        <v>62.75</v>
      </c>
      <c r="H113" s="7">
        <v>80</v>
      </c>
      <c r="I113" s="7">
        <f t="shared" si="2"/>
        <v>71.375</v>
      </c>
      <c r="J113" s="7"/>
      <c r="K113" s="7">
        <f t="shared" si="3"/>
        <v>71.375</v>
      </c>
      <c r="L113" s="7">
        <f>SUMPRODUCT(($F$3:$F$138=F113)*($K$3:$K$138&gt;K113))+1</f>
        <v>10</v>
      </c>
      <c r="M113" s="10"/>
    </row>
    <row r="114" s="3" customFormat="1" spans="1:13">
      <c r="A114" s="7">
        <v>112</v>
      </c>
      <c r="B114" s="7" t="s">
        <v>245</v>
      </c>
      <c r="C114" s="7" t="s">
        <v>224</v>
      </c>
      <c r="D114" s="7" t="s">
        <v>225</v>
      </c>
      <c r="E114" s="7" t="s">
        <v>246</v>
      </c>
      <c r="F114" s="8">
        <v>6301</v>
      </c>
      <c r="G114" s="7">
        <v>55</v>
      </c>
      <c r="H114" s="7">
        <v>85</v>
      </c>
      <c r="I114" s="7">
        <f t="shared" si="2"/>
        <v>70</v>
      </c>
      <c r="J114" s="7"/>
      <c r="K114" s="7">
        <f t="shared" si="3"/>
        <v>70</v>
      </c>
      <c r="L114" s="7">
        <f>SUMPRODUCT(($F$3:$F$138=F114)*($K$3:$K$138&gt;K114))+1</f>
        <v>11</v>
      </c>
      <c r="M114" s="10"/>
    </row>
    <row r="115" s="3" customFormat="1" spans="1:13">
      <c r="A115" s="7">
        <v>113</v>
      </c>
      <c r="B115" s="7" t="s">
        <v>247</v>
      </c>
      <c r="C115" s="7" t="s">
        <v>224</v>
      </c>
      <c r="D115" s="7" t="s">
        <v>225</v>
      </c>
      <c r="E115" s="7" t="s">
        <v>248</v>
      </c>
      <c r="F115" s="8">
        <v>6301</v>
      </c>
      <c r="G115" s="7">
        <v>51</v>
      </c>
      <c r="H115" s="7">
        <v>85</v>
      </c>
      <c r="I115" s="7">
        <f t="shared" si="2"/>
        <v>68</v>
      </c>
      <c r="J115" s="7"/>
      <c r="K115" s="7">
        <f t="shared" si="3"/>
        <v>68</v>
      </c>
      <c r="L115" s="7">
        <f>SUMPRODUCT(($F$3:$F$138=F115)*($K$3:$K$138&gt;K115))+1</f>
        <v>12</v>
      </c>
      <c r="M115" s="10"/>
    </row>
    <row r="116" s="3" customFormat="1" spans="1:13">
      <c r="A116" s="7">
        <v>114</v>
      </c>
      <c r="B116" s="7" t="s">
        <v>249</v>
      </c>
      <c r="C116" s="7" t="s">
        <v>224</v>
      </c>
      <c r="D116" s="7" t="s">
        <v>225</v>
      </c>
      <c r="E116" s="7" t="s">
        <v>250</v>
      </c>
      <c r="F116" s="8">
        <v>6301</v>
      </c>
      <c r="G116" s="7">
        <v>56.5</v>
      </c>
      <c r="H116" s="7">
        <v>75</v>
      </c>
      <c r="I116" s="7">
        <f t="shared" si="2"/>
        <v>65.75</v>
      </c>
      <c r="J116" s="7"/>
      <c r="K116" s="7">
        <f t="shared" si="3"/>
        <v>65.75</v>
      </c>
      <c r="L116" s="7">
        <f>SUMPRODUCT(($F$3:$F$138=F116)*($K$3:$K$138&gt;K116))+1</f>
        <v>13</v>
      </c>
      <c r="M116" s="10"/>
    </row>
    <row r="117" s="3" customFormat="1" spans="1:13">
      <c r="A117" s="7">
        <v>115</v>
      </c>
      <c r="B117" s="7" t="s">
        <v>251</v>
      </c>
      <c r="C117" s="7" t="s">
        <v>224</v>
      </c>
      <c r="D117" s="7" t="s">
        <v>225</v>
      </c>
      <c r="E117" s="7" t="s">
        <v>252</v>
      </c>
      <c r="F117" s="8">
        <v>6301</v>
      </c>
      <c r="G117" s="7">
        <v>70.75</v>
      </c>
      <c r="H117" s="7">
        <v>50</v>
      </c>
      <c r="I117" s="7">
        <f t="shared" si="2"/>
        <v>60.375</v>
      </c>
      <c r="J117" s="7"/>
      <c r="K117" s="7">
        <f t="shared" si="3"/>
        <v>60.375</v>
      </c>
      <c r="L117" s="7">
        <f>SUMPRODUCT(($F$3:$F$138=F117)*($K$3:$K$138&gt;K117))+1</f>
        <v>14</v>
      </c>
      <c r="M117" s="10"/>
    </row>
    <row r="118" s="3" customFormat="1" spans="1:13">
      <c r="A118" s="7">
        <v>116</v>
      </c>
      <c r="B118" s="7" t="s">
        <v>253</v>
      </c>
      <c r="C118" s="7" t="s">
        <v>224</v>
      </c>
      <c r="D118" s="7" t="s">
        <v>225</v>
      </c>
      <c r="E118" s="11" t="s">
        <v>254</v>
      </c>
      <c r="F118" s="8">
        <v>6301</v>
      </c>
      <c r="G118" s="7">
        <v>35.5</v>
      </c>
      <c r="H118" s="7">
        <v>75</v>
      </c>
      <c r="I118" s="7">
        <f t="shared" si="2"/>
        <v>55.25</v>
      </c>
      <c r="J118" s="7"/>
      <c r="K118" s="7">
        <f t="shared" si="3"/>
        <v>55.25</v>
      </c>
      <c r="L118" s="7">
        <f>SUMPRODUCT(($F$3:$F$138=F118)*($K$3:$K$138&gt;K118))+1</f>
        <v>15</v>
      </c>
      <c r="M118" s="10"/>
    </row>
    <row r="119" s="3" customFormat="1" spans="1:13">
      <c r="A119" s="7">
        <v>117</v>
      </c>
      <c r="B119" s="7" t="s">
        <v>255</v>
      </c>
      <c r="C119" s="7" t="s">
        <v>224</v>
      </c>
      <c r="D119" s="7" t="s">
        <v>225</v>
      </c>
      <c r="E119" s="7" t="s">
        <v>256</v>
      </c>
      <c r="F119" s="8">
        <v>6301</v>
      </c>
      <c r="G119" s="7">
        <v>60.75</v>
      </c>
      <c r="H119" s="7">
        <v>40</v>
      </c>
      <c r="I119" s="7">
        <f t="shared" si="2"/>
        <v>50.375</v>
      </c>
      <c r="J119" s="7"/>
      <c r="K119" s="7">
        <f t="shared" si="3"/>
        <v>50.375</v>
      </c>
      <c r="L119" s="7">
        <f>SUMPRODUCT(($F$3:$F$138=F119)*($K$3:$K$138&gt;K119))+1</f>
        <v>16</v>
      </c>
      <c r="M119" s="10"/>
    </row>
    <row r="120" s="3" customFormat="1" spans="1:13">
      <c r="A120" s="7">
        <v>118</v>
      </c>
      <c r="B120" s="7" t="s">
        <v>257</v>
      </c>
      <c r="C120" s="7" t="s">
        <v>224</v>
      </c>
      <c r="D120" s="7" t="s">
        <v>225</v>
      </c>
      <c r="E120" s="7" t="s">
        <v>258</v>
      </c>
      <c r="F120" s="8">
        <v>6301</v>
      </c>
      <c r="G120" s="7">
        <v>0</v>
      </c>
      <c r="H120" s="7">
        <v>0</v>
      </c>
      <c r="I120" s="7">
        <f t="shared" si="2"/>
        <v>0</v>
      </c>
      <c r="J120" s="7"/>
      <c r="K120" s="7">
        <f t="shared" si="3"/>
        <v>0</v>
      </c>
      <c r="L120" s="7">
        <f>SUMPRODUCT(($F$3:$F$138=F120)*($K$3:$K$138&gt;K120))+1</f>
        <v>17</v>
      </c>
      <c r="M120" s="10" t="s">
        <v>80</v>
      </c>
    </row>
    <row r="121" s="3" customFormat="1" spans="1:13">
      <c r="A121" s="7">
        <v>119</v>
      </c>
      <c r="B121" s="7" t="s">
        <v>259</v>
      </c>
      <c r="C121" s="7" t="s">
        <v>224</v>
      </c>
      <c r="D121" s="7" t="s">
        <v>225</v>
      </c>
      <c r="E121" s="7" t="s">
        <v>260</v>
      </c>
      <c r="F121" s="8">
        <v>6301</v>
      </c>
      <c r="G121" s="7">
        <v>0</v>
      </c>
      <c r="H121" s="7">
        <v>0</v>
      </c>
      <c r="I121" s="7">
        <f t="shared" si="2"/>
        <v>0</v>
      </c>
      <c r="J121" s="7"/>
      <c r="K121" s="7">
        <f t="shared" si="3"/>
        <v>0</v>
      </c>
      <c r="L121" s="7">
        <f>SUMPRODUCT(($F$3:$F$138=F121)*($K$3:$K$138&gt;K121))+1</f>
        <v>17</v>
      </c>
      <c r="M121" s="10" t="s">
        <v>80</v>
      </c>
    </row>
    <row r="122" s="3" customFormat="1" spans="1:13">
      <c r="A122" s="7">
        <v>120</v>
      </c>
      <c r="B122" s="7" t="s">
        <v>261</v>
      </c>
      <c r="C122" s="7" t="s">
        <v>224</v>
      </c>
      <c r="D122" s="7" t="s">
        <v>225</v>
      </c>
      <c r="E122" s="7" t="s">
        <v>262</v>
      </c>
      <c r="F122" s="8">
        <v>6301</v>
      </c>
      <c r="G122" s="7">
        <v>0</v>
      </c>
      <c r="H122" s="7">
        <v>0</v>
      </c>
      <c r="I122" s="7">
        <f t="shared" si="2"/>
        <v>0</v>
      </c>
      <c r="J122" s="7"/>
      <c r="K122" s="7">
        <f t="shared" si="3"/>
        <v>0</v>
      </c>
      <c r="L122" s="7">
        <f>SUMPRODUCT(($F$3:$F$138=F122)*($K$3:$K$138&gt;K122))+1</f>
        <v>17</v>
      </c>
      <c r="M122" s="10" t="s">
        <v>80</v>
      </c>
    </row>
    <row r="123" s="3" customFormat="1" spans="1:13">
      <c r="A123" s="7">
        <v>121</v>
      </c>
      <c r="B123" s="7" t="s">
        <v>263</v>
      </c>
      <c r="C123" s="7" t="s">
        <v>224</v>
      </c>
      <c r="D123" s="7" t="s">
        <v>225</v>
      </c>
      <c r="E123" s="7" t="s">
        <v>264</v>
      </c>
      <c r="F123" s="8">
        <v>6301</v>
      </c>
      <c r="G123" s="7">
        <v>0</v>
      </c>
      <c r="H123" s="7">
        <v>0</v>
      </c>
      <c r="I123" s="7">
        <f t="shared" si="2"/>
        <v>0</v>
      </c>
      <c r="J123" s="7"/>
      <c r="K123" s="7">
        <f t="shared" si="3"/>
        <v>0</v>
      </c>
      <c r="L123" s="7">
        <f>SUMPRODUCT(($F$3:$F$138=F123)*($K$3:$K$138&gt;K123))+1</f>
        <v>17</v>
      </c>
      <c r="M123" s="10" t="s">
        <v>80</v>
      </c>
    </row>
    <row r="124" s="3" customFormat="1" spans="1:13">
      <c r="A124" s="7">
        <v>122</v>
      </c>
      <c r="B124" s="7" t="s">
        <v>265</v>
      </c>
      <c r="C124" s="7" t="s">
        <v>224</v>
      </c>
      <c r="D124" s="7" t="s">
        <v>225</v>
      </c>
      <c r="E124" s="7" t="s">
        <v>266</v>
      </c>
      <c r="F124" s="8">
        <v>6301</v>
      </c>
      <c r="G124" s="7">
        <v>0</v>
      </c>
      <c r="H124" s="7">
        <v>0</v>
      </c>
      <c r="I124" s="7">
        <f t="shared" si="2"/>
        <v>0</v>
      </c>
      <c r="J124" s="7"/>
      <c r="K124" s="7">
        <f t="shared" si="3"/>
        <v>0</v>
      </c>
      <c r="L124" s="7">
        <f>SUMPRODUCT(($F$3:$F$138=F124)*($K$3:$K$138&gt;K124))+1</f>
        <v>17</v>
      </c>
      <c r="M124" s="10" t="s">
        <v>80</v>
      </c>
    </row>
    <row r="125" s="3" customFormat="1" spans="1:13">
      <c r="A125" s="7">
        <v>123</v>
      </c>
      <c r="B125" s="7" t="s">
        <v>267</v>
      </c>
      <c r="C125" s="7" t="s">
        <v>224</v>
      </c>
      <c r="D125" s="7" t="s">
        <v>225</v>
      </c>
      <c r="E125" s="7" t="s">
        <v>268</v>
      </c>
      <c r="F125" s="8">
        <v>6301</v>
      </c>
      <c r="G125" s="7">
        <v>0</v>
      </c>
      <c r="H125" s="7">
        <v>0</v>
      </c>
      <c r="I125" s="7">
        <f t="shared" si="2"/>
        <v>0</v>
      </c>
      <c r="J125" s="7"/>
      <c r="K125" s="7">
        <f t="shared" si="3"/>
        <v>0</v>
      </c>
      <c r="L125" s="7">
        <f>SUMPRODUCT(($F$3:$F$138=F125)*($K$3:$K$138&gt;K125))+1</f>
        <v>17</v>
      </c>
      <c r="M125" s="10" t="s">
        <v>80</v>
      </c>
    </row>
    <row r="126" s="3" customFormat="1" spans="1:13">
      <c r="A126" s="7">
        <v>124</v>
      </c>
      <c r="B126" s="7" t="s">
        <v>269</v>
      </c>
      <c r="C126" s="7" t="s">
        <v>224</v>
      </c>
      <c r="D126" s="7" t="s">
        <v>225</v>
      </c>
      <c r="E126" s="7" t="s">
        <v>270</v>
      </c>
      <c r="F126" s="8">
        <v>6301</v>
      </c>
      <c r="G126" s="7">
        <v>0</v>
      </c>
      <c r="H126" s="7">
        <v>0</v>
      </c>
      <c r="I126" s="7">
        <f t="shared" si="2"/>
        <v>0</v>
      </c>
      <c r="J126" s="7"/>
      <c r="K126" s="7">
        <f t="shared" si="3"/>
        <v>0</v>
      </c>
      <c r="L126" s="7">
        <f>SUMPRODUCT(($F$3:$F$138=F126)*($K$3:$K$138&gt;K126))+1</f>
        <v>17</v>
      </c>
      <c r="M126" s="10" t="s">
        <v>80</v>
      </c>
    </row>
    <row r="127" s="3" customFormat="1" spans="1:13">
      <c r="A127" s="7">
        <v>125</v>
      </c>
      <c r="B127" s="7" t="s">
        <v>271</v>
      </c>
      <c r="C127" s="7" t="s">
        <v>224</v>
      </c>
      <c r="D127" s="7" t="s">
        <v>225</v>
      </c>
      <c r="E127" s="7" t="s">
        <v>272</v>
      </c>
      <c r="F127" s="8">
        <v>6301</v>
      </c>
      <c r="G127" s="7">
        <v>0</v>
      </c>
      <c r="H127" s="7">
        <v>0</v>
      </c>
      <c r="I127" s="7">
        <f t="shared" si="2"/>
        <v>0</v>
      </c>
      <c r="J127" s="7"/>
      <c r="K127" s="7">
        <f t="shared" si="3"/>
        <v>0</v>
      </c>
      <c r="L127" s="7">
        <f>SUMPRODUCT(($F$3:$F$138=F127)*($K$3:$K$138&gt;K127))+1</f>
        <v>17</v>
      </c>
      <c r="M127" s="10" t="s">
        <v>80</v>
      </c>
    </row>
    <row r="128" s="3" customFormat="1" spans="1:13">
      <c r="A128" s="7">
        <v>126</v>
      </c>
      <c r="B128" s="7" t="s">
        <v>273</v>
      </c>
      <c r="C128" s="7" t="s">
        <v>224</v>
      </c>
      <c r="D128" s="7" t="s">
        <v>225</v>
      </c>
      <c r="E128" s="7" t="s">
        <v>274</v>
      </c>
      <c r="F128" s="8">
        <v>6301</v>
      </c>
      <c r="G128" s="7">
        <v>0</v>
      </c>
      <c r="H128" s="7">
        <v>0</v>
      </c>
      <c r="I128" s="7">
        <f t="shared" si="2"/>
        <v>0</v>
      </c>
      <c r="J128" s="7"/>
      <c r="K128" s="7">
        <f t="shared" si="3"/>
        <v>0</v>
      </c>
      <c r="L128" s="7">
        <f>SUMPRODUCT(($F$3:$F$138=F128)*($K$3:$K$138&gt;K128))+1</f>
        <v>17</v>
      </c>
      <c r="M128" s="10" t="s">
        <v>80</v>
      </c>
    </row>
    <row r="129" s="3" customFormat="1" spans="1:13">
      <c r="A129" s="7">
        <v>127</v>
      </c>
      <c r="B129" s="7" t="s">
        <v>275</v>
      </c>
      <c r="C129" s="7" t="s">
        <v>276</v>
      </c>
      <c r="D129" s="7" t="s">
        <v>155</v>
      </c>
      <c r="E129" s="7" t="s">
        <v>277</v>
      </c>
      <c r="F129" s="8">
        <v>6401</v>
      </c>
      <c r="G129" s="7">
        <v>70.25</v>
      </c>
      <c r="H129" s="7">
        <v>75</v>
      </c>
      <c r="I129" s="7">
        <f t="shared" si="2"/>
        <v>72.625</v>
      </c>
      <c r="J129" s="7"/>
      <c r="K129" s="7">
        <f t="shared" si="3"/>
        <v>72.625</v>
      </c>
      <c r="L129" s="7">
        <f>SUMPRODUCT(($F$3:$F$138=F129)*($K$3:$K$138&gt;K129))+1</f>
        <v>1</v>
      </c>
      <c r="M129" s="10"/>
    </row>
    <row r="130" s="3" customFormat="1" spans="1:13">
      <c r="A130" s="7">
        <v>128</v>
      </c>
      <c r="B130" s="7" t="s">
        <v>278</v>
      </c>
      <c r="C130" s="7" t="s">
        <v>276</v>
      </c>
      <c r="D130" s="7" t="s">
        <v>155</v>
      </c>
      <c r="E130" s="7" t="s">
        <v>279</v>
      </c>
      <c r="F130" s="8">
        <v>6401</v>
      </c>
      <c r="G130" s="7">
        <v>55.5</v>
      </c>
      <c r="H130" s="7">
        <v>85</v>
      </c>
      <c r="I130" s="7">
        <f t="shared" si="2"/>
        <v>70.25</v>
      </c>
      <c r="J130" s="7"/>
      <c r="K130" s="7">
        <f t="shared" si="3"/>
        <v>70.25</v>
      </c>
      <c r="L130" s="7">
        <f>SUMPRODUCT(($F$3:$F$138=F130)*($K$3:$K$138&gt;K130))+1</f>
        <v>2</v>
      </c>
      <c r="M130" s="10"/>
    </row>
    <row r="131" s="3" customFormat="1" spans="1:13">
      <c r="A131" s="7">
        <v>129</v>
      </c>
      <c r="B131" s="7" t="s">
        <v>280</v>
      </c>
      <c r="C131" s="7" t="s">
        <v>276</v>
      </c>
      <c r="D131" s="7" t="s">
        <v>155</v>
      </c>
      <c r="E131" s="7" t="s">
        <v>281</v>
      </c>
      <c r="F131" s="8">
        <v>6401</v>
      </c>
      <c r="G131" s="7">
        <v>0</v>
      </c>
      <c r="H131" s="7">
        <v>0</v>
      </c>
      <c r="I131" s="7">
        <f t="shared" ref="I131:I138" si="4">(G131+H131)*50%</f>
        <v>0</v>
      </c>
      <c r="J131" s="7"/>
      <c r="K131" s="7">
        <f t="shared" ref="K131:K138" si="5">I131+J131</f>
        <v>0</v>
      </c>
      <c r="L131" s="7">
        <f>SUMPRODUCT(($F$3:$F$138=F131)*($K$3:$K$138&gt;K131))+1</f>
        <v>3</v>
      </c>
      <c r="M131" s="10" t="s">
        <v>80</v>
      </c>
    </row>
    <row r="132" s="3" customFormat="1" spans="1:13">
      <c r="A132" s="7">
        <v>130</v>
      </c>
      <c r="B132" s="7" t="s">
        <v>282</v>
      </c>
      <c r="C132" s="7" t="s">
        <v>276</v>
      </c>
      <c r="D132" s="7" t="s">
        <v>155</v>
      </c>
      <c r="E132" s="7" t="s">
        <v>283</v>
      </c>
      <c r="F132" s="8">
        <v>6401</v>
      </c>
      <c r="G132" s="7">
        <v>0</v>
      </c>
      <c r="H132" s="7">
        <v>0</v>
      </c>
      <c r="I132" s="7">
        <f t="shared" si="4"/>
        <v>0</v>
      </c>
      <c r="J132" s="7"/>
      <c r="K132" s="7">
        <f t="shared" si="5"/>
        <v>0</v>
      </c>
      <c r="L132" s="7">
        <f>SUMPRODUCT(($F$3:$F$138=F132)*($K$3:$K$138&gt;K132))+1</f>
        <v>3</v>
      </c>
      <c r="M132" s="10" t="s">
        <v>80</v>
      </c>
    </row>
    <row r="133" s="3" customFormat="1" spans="1:13">
      <c r="A133" s="7">
        <v>131</v>
      </c>
      <c r="B133" s="7" t="s">
        <v>284</v>
      </c>
      <c r="C133" s="7" t="s">
        <v>276</v>
      </c>
      <c r="D133" s="7" t="s">
        <v>155</v>
      </c>
      <c r="E133" s="7" t="s">
        <v>285</v>
      </c>
      <c r="F133" s="8">
        <v>6401</v>
      </c>
      <c r="G133" s="7">
        <v>0</v>
      </c>
      <c r="H133" s="7">
        <v>0</v>
      </c>
      <c r="I133" s="7">
        <f t="shared" si="4"/>
        <v>0</v>
      </c>
      <c r="J133" s="7"/>
      <c r="K133" s="7">
        <f t="shared" si="5"/>
        <v>0</v>
      </c>
      <c r="L133" s="7">
        <f>SUMPRODUCT(($F$3:$F$138=F133)*($K$3:$K$138&gt;K133))+1</f>
        <v>3</v>
      </c>
      <c r="M133" s="10" t="s">
        <v>80</v>
      </c>
    </row>
    <row r="134" s="3" customFormat="1" spans="1:13">
      <c r="A134" s="7">
        <v>132</v>
      </c>
      <c r="B134" s="7" t="s">
        <v>286</v>
      </c>
      <c r="C134" s="7" t="s">
        <v>276</v>
      </c>
      <c r="D134" s="7" t="s">
        <v>155</v>
      </c>
      <c r="E134" s="7" t="s">
        <v>287</v>
      </c>
      <c r="F134" s="8">
        <v>6401</v>
      </c>
      <c r="G134" s="7">
        <v>0</v>
      </c>
      <c r="H134" s="7">
        <v>0</v>
      </c>
      <c r="I134" s="7">
        <f t="shared" si="4"/>
        <v>0</v>
      </c>
      <c r="J134" s="7"/>
      <c r="K134" s="7">
        <f t="shared" si="5"/>
        <v>0</v>
      </c>
      <c r="L134" s="7">
        <f>SUMPRODUCT(($F$3:$F$138=F134)*($K$3:$K$138&gt;K134))+1</f>
        <v>3</v>
      </c>
      <c r="M134" s="10" t="s">
        <v>80</v>
      </c>
    </row>
    <row r="135" s="3" customFormat="1" spans="1:13">
      <c r="A135" s="7">
        <v>133</v>
      </c>
      <c r="B135" s="7" t="s">
        <v>288</v>
      </c>
      <c r="C135" s="7" t="s">
        <v>276</v>
      </c>
      <c r="D135" s="7" t="s">
        <v>155</v>
      </c>
      <c r="E135" s="7" t="s">
        <v>289</v>
      </c>
      <c r="F135" s="8">
        <v>6401</v>
      </c>
      <c r="G135" s="7">
        <v>0</v>
      </c>
      <c r="H135" s="7">
        <v>0</v>
      </c>
      <c r="I135" s="7">
        <f t="shared" si="4"/>
        <v>0</v>
      </c>
      <c r="J135" s="7"/>
      <c r="K135" s="7">
        <f t="shared" si="5"/>
        <v>0</v>
      </c>
      <c r="L135" s="7">
        <f>SUMPRODUCT(($F$3:$F$138=F135)*($K$3:$K$138&gt;K135))+1</f>
        <v>3</v>
      </c>
      <c r="M135" s="10" t="s">
        <v>80</v>
      </c>
    </row>
    <row r="136" s="3" customFormat="1" spans="1:13">
      <c r="A136" s="7">
        <v>134</v>
      </c>
      <c r="B136" s="7" t="s">
        <v>290</v>
      </c>
      <c r="C136" s="7" t="s">
        <v>276</v>
      </c>
      <c r="D136" s="7" t="s">
        <v>155</v>
      </c>
      <c r="E136" s="7" t="s">
        <v>291</v>
      </c>
      <c r="F136" s="8">
        <v>6401</v>
      </c>
      <c r="G136" s="7">
        <v>0</v>
      </c>
      <c r="H136" s="7">
        <v>0</v>
      </c>
      <c r="I136" s="7">
        <f t="shared" si="4"/>
        <v>0</v>
      </c>
      <c r="J136" s="7"/>
      <c r="K136" s="7">
        <f t="shared" si="5"/>
        <v>0</v>
      </c>
      <c r="L136" s="7">
        <f>SUMPRODUCT(($F$3:$F$138=F136)*($K$3:$K$138&gt;K136))+1</f>
        <v>3</v>
      </c>
      <c r="M136" s="10" t="s">
        <v>80</v>
      </c>
    </row>
    <row r="137" s="3" customFormat="1" spans="1:13">
      <c r="A137" s="7">
        <v>135</v>
      </c>
      <c r="B137" s="7" t="s">
        <v>292</v>
      </c>
      <c r="C137" s="7" t="s">
        <v>276</v>
      </c>
      <c r="D137" s="7" t="s">
        <v>155</v>
      </c>
      <c r="E137" s="7" t="s">
        <v>293</v>
      </c>
      <c r="F137" s="8">
        <v>6401</v>
      </c>
      <c r="G137" s="7">
        <v>0</v>
      </c>
      <c r="H137" s="7">
        <v>0</v>
      </c>
      <c r="I137" s="7">
        <f t="shared" si="4"/>
        <v>0</v>
      </c>
      <c r="J137" s="7"/>
      <c r="K137" s="7">
        <f t="shared" si="5"/>
        <v>0</v>
      </c>
      <c r="L137" s="7">
        <f>SUMPRODUCT(($F$3:$F$138=F137)*($K$3:$K$138&gt;K137))+1</f>
        <v>3</v>
      </c>
      <c r="M137" s="10" t="s">
        <v>80</v>
      </c>
    </row>
    <row r="138" s="3" customFormat="1" spans="1:13">
      <c r="A138" s="7">
        <v>136</v>
      </c>
      <c r="B138" s="7" t="s">
        <v>294</v>
      </c>
      <c r="C138" s="7" t="s">
        <v>276</v>
      </c>
      <c r="D138" s="7" t="s">
        <v>155</v>
      </c>
      <c r="E138" s="7" t="s">
        <v>295</v>
      </c>
      <c r="F138" s="8">
        <v>6401</v>
      </c>
      <c r="G138" s="7">
        <v>0</v>
      </c>
      <c r="H138" s="7">
        <v>0</v>
      </c>
      <c r="I138" s="7">
        <f t="shared" si="4"/>
        <v>0</v>
      </c>
      <c r="J138" s="7"/>
      <c r="K138" s="7">
        <f t="shared" si="5"/>
        <v>0</v>
      </c>
      <c r="L138" s="7">
        <f>SUMPRODUCT(($F$3:$F$138=F138)*($K$3:$K$138&gt;K138))+1</f>
        <v>3</v>
      </c>
      <c r="M138" s="10" t="s">
        <v>80</v>
      </c>
    </row>
  </sheetData>
  <mergeCells count="1">
    <mergeCell ref="A1:M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2023-08-23T07:13:00Z</dcterms:created>
  <dcterms:modified xsi:type="dcterms:W3CDTF">2023-08-23T09:07:31Z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23823D3F3A30496F9E2368911FF92B3D_11</vt:lpwstr>
  </property>
  <property fmtid="{D5CDD505-2E9C-101B-9397-08002B2CF9AE}" pid="3" name="KSOProductBuildVer">
    <vt:lpwstr>2052-12.1.0.15120</vt:lpwstr>
  </property>
</Properties>
</file>